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03 - DIRETORIA PLANEJAMENTO, ORÇAMENTO E FINANÇAS\Nelson\COORDENAÇÃO DAS EMENDAS\Portal da Transparencia\"/>
    </mc:Choice>
  </mc:AlternateContent>
  <xr:revisionPtr revIDLastSave="0" documentId="13_ncr:1_{F9A2172B-6381-47E7-89D8-79274ABED647}" xr6:coauthVersionLast="47" xr6:coauthVersionMax="47" xr10:uidLastSave="{00000000-0000-0000-0000-000000000000}"/>
  <bookViews>
    <workbookView xWindow="-120" yWindow="-120" windowWidth="29040" windowHeight="16440" tabRatio="793" firstSheet="1" activeTab="1" xr2:uid="{2664466E-BD04-4587-AA4F-960BE2B3B8CF}"/>
  </bookViews>
  <sheets>
    <sheet name="Planilha3" sheetId="15" state="hidden" r:id="rId1"/>
    <sheet name="GERAL" sheetId="1" r:id="rId2"/>
    <sheet name="GOVERNO" sheetId="16" r:id="rId3"/>
    <sheet name="DES. ECONOMICO" sheetId="3" r:id="rId4"/>
    <sheet name="SOCIAL" sheetId="2" r:id="rId5"/>
    <sheet name="DES. URBANO" sheetId="4" r:id="rId6"/>
    <sheet name="ESPORTE" sheetId="5" r:id="rId7"/>
    <sheet name="SAÚDE" sheetId="6" r:id="rId8"/>
    <sheet name="EDUCAÇÃO" sheetId="7" r:id="rId9"/>
    <sheet name="SERV. PÚBLICO" sheetId="8" r:id="rId10"/>
    <sheet name="SEGURANÇA" sheetId="9" r:id="rId11"/>
    <sheet name="CULTURA" sheetId="10" r:id="rId12"/>
    <sheet name="GESTÃO AMB." sheetId="11" r:id="rId13"/>
    <sheet name="RELAÇÃO INST." sheetId="12" r:id="rId14"/>
  </sheets>
  <definedNames>
    <definedName name="_xlnm._FilterDatabase" localSheetId="11" hidden="1">CULTURA!$A$3:$I$5</definedName>
    <definedName name="_xlnm._FilterDatabase" localSheetId="5" hidden="1">'DES. URBANO'!$A$3:$I$5</definedName>
    <definedName name="_xlnm._FilterDatabase" localSheetId="8" hidden="1">EDUCAÇÃO!$A$3:$I$12</definedName>
    <definedName name="_xlnm._FilterDatabase" localSheetId="6" hidden="1">ESPORTE!$A$3:$I$16</definedName>
    <definedName name="_xlnm._FilterDatabase" localSheetId="1" hidden="1">GERAL!$A$2:$I$92</definedName>
    <definedName name="_xlnm._FilterDatabase" localSheetId="12" hidden="1">'GESTÃO AMB.'!$A$3:$I$95</definedName>
    <definedName name="_xlnm._FilterDatabase" localSheetId="2" hidden="1">GOVERNO!$A$3:$I$4</definedName>
    <definedName name="_xlnm._FilterDatabase" localSheetId="13" hidden="1">'RELAÇÃO INST.'!$A$3:$I$5</definedName>
    <definedName name="_xlnm._FilterDatabase" localSheetId="7" hidden="1">SAÚDE!$A$24:$I$43</definedName>
    <definedName name="_xlnm._FilterDatabase" localSheetId="10" hidden="1">SEGURANÇA!$A$3:$I$8</definedName>
    <definedName name="_xlnm._FilterDatabase" localSheetId="9" hidden="1">'SERV. PÚBLICO'!$A$3:$I$12</definedName>
    <definedName name="_xlnm._FilterDatabase" localSheetId="4" hidden="1">SOCIAL!$A$3:$I$7</definedName>
    <definedName name="_xlnm.Print_Area" localSheetId="1">GERAL!$A$2:$J$127</definedName>
    <definedName name="_xlnm.Print_Titles" localSheetId="1">GERAL!$2:$2</definedName>
    <definedName name="_xlnm.Print_Titles" localSheetId="7">SAÚDE!$3:$3</definedName>
  </definedNames>
  <calcPr calcId="191029"/>
  <pivotCaches>
    <pivotCache cacheId="10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6" l="1"/>
  <c r="G23" i="16"/>
  <c r="G25" i="16" s="1"/>
  <c r="G18" i="16"/>
  <c r="G14" i="16"/>
  <c r="G6" i="12" l="1"/>
  <c r="G11" i="11"/>
  <c r="G6" i="11"/>
  <c r="G13" i="11" s="1"/>
  <c r="G11" i="10"/>
  <c r="G6" i="10"/>
  <c r="G13" i="10" s="1"/>
  <c r="G44" i="6"/>
  <c r="G17" i="5"/>
  <c r="G16" i="2"/>
  <c r="G8" i="2"/>
  <c r="G18" i="2" s="1"/>
  <c r="G5" i="3" l="1"/>
  <c r="G94" i="1"/>
  <c r="G6" i="4"/>
  <c r="G21" i="6"/>
  <c r="G46" i="6" s="1"/>
  <c r="G13" i="7"/>
  <c r="G13" i="8"/>
  <c r="G9" i="9"/>
  <c r="G140" i="1" l="1"/>
  <c r="G142" i="1" s="1"/>
  <c r="G135" i="1"/>
  <c r="G131" i="1"/>
</calcChain>
</file>

<file path=xl/sharedStrings.xml><?xml version="1.0" encoding="utf-8"?>
<sst xmlns="http://schemas.openxmlformats.org/spreadsheetml/2006/main" count="1564" uniqueCount="199">
  <si>
    <t>Emenda</t>
  </si>
  <si>
    <t>06/2025</t>
  </si>
  <si>
    <t>Vereador</t>
  </si>
  <si>
    <t>Secretaria</t>
  </si>
  <si>
    <t>Saúde</t>
  </si>
  <si>
    <t>Dotação</t>
  </si>
  <si>
    <t>Valor</t>
  </si>
  <si>
    <t>10.302.0081.0050 - Ação Média Alta Complexidade</t>
  </si>
  <si>
    <t>Ficha</t>
  </si>
  <si>
    <t>Elemento Despesa</t>
  </si>
  <si>
    <t>3.3.50.39.00 - Outros Servicos de Terceiros PJ - Convênios</t>
  </si>
  <si>
    <t>3.3.90.39.00 - Outros Serviços de Terceiros PJ</t>
  </si>
  <si>
    <t>Clóvis Martins</t>
  </si>
  <si>
    <t>4.4.50.52.00 - Equipamento e Mat. Permanente - Convênios</t>
  </si>
  <si>
    <t>4.4.90.52.00 - Equipamento e Mat. Permanente</t>
  </si>
  <si>
    <t>Esportes</t>
  </si>
  <si>
    <t>27.812.0061.0039 - Esporte e Lazer para todos</t>
  </si>
  <si>
    <t>3.3.90.30.00 - Material de Consumo</t>
  </si>
  <si>
    <t>3.3.90.32.00 - Distribuição Gratuita</t>
  </si>
  <si>
    <t>Relações Institucionais</t>
  </si>
  <si>
    <t>04.122.0171.0036 - Manut. Atividades da Sec. Relações Institucionais</t>
  </si>
  <si>
    <t>Social</t>
  </si>
  <si>
    <t>08.243.0031.0020 - Manutenção do Conselho Tutelar</t>
  </si>
  <si>
    <t>Cultura</t>
  </si>
  <si>
    <t>13.392.0131.0034 - Manut. Divisões e Ativ. Secret. Cultura e Eventos</t>
  </si>
  <si>
    <t>Educação</t>
  </si>
  <si>
    <t>12.361.0091.0083 - Manut. Das Atividades da Educação Fundamental</t>
  </si>
  <si>
    <t>07/2025</t>
  </si>
  <si>
    <t>Leandro Lourençon</t>
  </si>
  <si>
    <t>27.812.0061.0119 - Infraestrutura de Esportes</t>
  </si>
  <si>
    <t>4.4.90.51.00 - Obras e Instalações</t>
  </si>
  <si>
    <t>Serviços Públicos</t>
  </si>
  <si>
    <t>Segurança</t>
  </si>
  <si>
    <t>06.181.0121.0008 - Segurança para todos</t>
  </si>
  <si>
    <t>Gestão Ambiental</t>
  </si>
  <si>
    <t>18.541.0152.0046 - Bem estar animal</t>
  </si>
  <si>
    <t>08/2025</t>
  </si>
  <si>
    <t>Fábio André de Souza</t>
  </si>
  <si>
    <t>15.452.0111.0033 - Conservação do cemitério</t>
  </si>
  <si>
    <t>09/2025</t>
  </si>
  <si>
    <t>Antonio Carlos Rodrigues</t>
  </si>
  <si>
    <t>10.303.0081.0052 - Manut. Da Assistência Farmacêutica</t>
  </si>
  <si>
    <t>Governo</t>
  </si>
  <si>
    <t>04.122.0011.0004 - Funssol</t>
  </si>
  <si>
    <t>08.244.0031.0014 - Proteção Social Básica</t>
  </si>
  <si>
    <t>10/2025</t>
  </si>
  <si>
    <t>Fábio Junio Souza Brito</t>
  </si>
  <si>
    <t>10.301.0081.0049 - Atenção Básica em Saúde</t>
  </si>
  <si>
    <t>15.452.0111.0031 - Manut. Das Ativ. Da Secret. e Conservação da Cidade</t>
  </si>
  <si>
    <t>3.3.90.40.00 - Serv. Tecnologica da Informação</t>
  </si>
  <si>
    <t>12.361.0091.0115 - Construção ou Reforma de Escolas de Ensino Fundamental</t>
  </si>
  <si>
    <t>08.244.0031.0016 - Proteção Social Especial de Alta Complexidade</t>
  </si>
  <si>
    <t>11/2025</t>
  </si>
  <si>
    <t xml:space="preserve">Claudenildo Gomes </t>
  </si>
  <si>
    <t>3.3.90.31.00 - Premiações Cult. Art. C. Desportiva</t>
  </si>
  <si>
    <t>Desenvolvimento Urbano</t>
  </si>
  <si>
    <t>15.451.0051.0109 - Reforma ou Construção de Próprios Públicos</t>
  </si>
  <si>
    <t>25.752.0111.0030 - Manutenção e Melhorias da Iluminação Pública</t>
  </si>
  <si>
    <t>06.182.0121.0007 - Mobilidade Urbana Eficiente</t>
  </si>
  <si>
    <t>12/2025</t>
  </si>
  <si>
    <t>Juarez Custódio</t>
  </si>
  <si>
    <t>15.451.0051.0108 - Obras de Infraestrutura, Mobilidade urbana</t>
  </si>
  <si>
    <t>13/2025</t>
  </si>
  <si>
    <t>Julio Cezar</t>
  </si>
  <si>
    <t>20.606.0021.0080 - Incentivo a Agricultura</t>
  </si>
  <si>
    <t>02/2025</t>
  </si>
  <si>
    <t>Gilberto Piska</t>
  </si>
  <si>
    <t>08.244.0031.0107 - Construção, Reforma e Ampliação de Equipamentos</t>
  </si>
  <si>
    <t>03/2025</t>
  </si>
  <si>
    <t>Edvan Joaquim da Silva</t>
  </si>
  <si>
    <t>04/2025</t>
  </si>
  <si>
    <t>Clayton Roberto Finamore</t>
  </si>
  <si>
    <t>25.752.0111.0120 - Melhoria na Iluminação Pública intra estrutura</t>
  </si>
  <si>
    <t>05/2025</t>
  </si>
  <si>
    <t>Helio Rocha Oliveira</t>
  </si>
  <si>
    <t>08.244.0031.0009 - Gestão dos Trabalhadores SUAS</t>
  </si>
  <si>
    <t>01 equipamento de ultrassonografia</t>
  </si>
  <si>
    <t>aparelhos auditivos</t>
  </si>
  <si>
    <t>CARITAS para aquisição de materiais de uso permanente para a entidade</t>
  </si>
  <si>
    <t>04 aparelhos de ar-condicionado portáteis e 15 scanners de mesa</t>
  </si>
  <si>
    <t>materiais esportivos</t>
  </si>
  <si>
    <t>APAE para aquisição de bens de uso permanente – repasse (Secretaria de Saúde);</t>
  </si>
  <si>
    <t>CIELO para aquisição de equipamentos e custeio – repasse (Secretaria de Saúde);</t>
  </si>
  <si>
    <t>CIELO para aquisição de bens de uso permanente – repasse (Secretaria de Saúde);</t>
  </si>
  <si>
    <t>manutenção e revitalização de prédio público</t>
  </si>
  <si>
    <t>Premiações para campeonatos esportivos</t>
  </si>
  <si>
    <t>Repasses a Santa Casa, a APAE, o CIELO</t>
  </si>
  <si>
    <t>Aparelho de ultrassonografia para o Posto de Saúde do Bairro Santo Antônio</t>
  </si>
  <si>
    <t>Aquisição de câmeras de segurança</t>
  </si>
  <si>
    <t>Aquisição de lâmpadas de LED</t>
  </si>
  <si>
    <t>Repasse à CIELO</t>
  </si>
  <si>
    <t>Redução da fila de especialidades médicas nas áreas de dermatologia e ortopedia</t>
  </si>
  <si>
    <t>Revitalização das quadras e a manutenção e/ou substituição dos brinquedos</t>
  </si>
  <si>
    <t>Aquisição de microcomputadores</t>
  </si>
  <si>
    <t>Manutenção e recuperação de praça</t>
  </si>
  <si>
    <t>Veículo para o Conselho Tutelar</t>
  </si>
  <si>
    <t>Aquisição de computadores</t>
  </si>
  <si>
    <t>Cadeiras de rodas e cadeiras de banho para a Secretaria da Saúde</t>
  </si>
  <si>
    <t>Repasse ao CIELO</t>
  </si>
  <si>
    <t>Camas hospitalares - Santa Casa - Aquisição de uma ambulância para a Santa Casa</t>
  </si>
  <si>
    <t>Aquisição de bens permanentes para o Conselho Tutelar</t>
  </si>
  <si>
    <t>Atendimento de diversas modalidades esportivas</t>
  </si>
  <si>
    <t>apoio a associação e instituto</t>
  </si>
  <si>
    <t>Apoio a associação e instituto</t>
  </si>
  <si>
    <t>Ações e serviços públicos de saúde</t>
  </si>
  <si>
    <t>Contratação de serviços de emissão de laudos de TEA</t>
  </si>
  <si>
    <t>Repasse ao CIELO para custeio,</t>
  </si>
  <si>
    <t>Aquisição de uma ambulância para a Santa Casa (emenda elaborada em conjunto com mais três vereadores)</t>
  </si>
  <si>
    <t>Reforma de quadras e campos de futebol</t>
  </si>
  <si>
    <t>Equipamentos veterinários</t>
  </si>
  <si>
    <t xml:space="preserve">Coturnos táticos </t>
  </si>
  <si>
    <t>Aquisição de lâmpadas</t>
  </si>
  <si>
    <t>Repasse ao CIELO e à APAE</t>
  </si>
  <si>
    <t>Aquisição de um carrinho de anestesia - repasse a Santa Casa para custear aquisição de OPME — com prioridade para cadeiras de rodas, cadeiras de banho e próteses —, bem como repasse para a compra de uma ambulância para a Santa Casa (emenda elaborada em conjunto com mais três vereadores</t>
  </si>
  <si>
    <t>Aquisição de mobiliários na educação</t>
  </si>
  <si>
    <t>Custeio - educação</t>
  </si>
  <si>
    <t>Carrinho funerário elétrico</t>
  </si>
  <si>
    <t>Eventos de Natal e do Dia das Crianças</t>
  </si>
  <si>
    <t>Aquisição de medicamentos</t>
  </si>
  <si>
    <t>Repasse para a APAE e para o CIELO</t>
  </si>
  <si>
    <t>Compra de uma ambulância para a Santa Casa (emenda elaborada em conjunto com mais três vereadores),</t>
  </si>
  <si>
    <t>Aquisição de mobiliários para a Educação</t>
  </si>
  <si>
    <t>Compra de cestas básicas,</t>
  </si>
  <si>
    <t>Aquisição de roupeiro</t>
  </si>
  <si>
    <t>Repasse ao CARITAS</t>
  </si>
  <si>
    <t>Aquisição de equipamentos</t>
  </si>
  <si>
    <t>Aquisição de uniformes esportivos,</t>
  </si>
  <si>
    <t>Aquisição de equipamentos e mobiliários hospitalares para a Santa Casa,</t>
  </si>
  <si>
    <t>Custeio do Hospital Santo Antônio</t>
  </si>
  <si>
    <t>Aquisição de um veículo para a Secretaria de Saúde</t>
  </si>
  <si>
    <t>Aquisição de equipamentos veterinários</t>
  </si>
  <si>
    <t>Uniformes de treino</t>
  </si>
  <si>
    <t>Máquinas para a Secretaria de Serviços Públicos</t>
  </si>
  <si>
    <t>Reformas em unidade escolar</t>
  </si>
  <si>
    <t>Repasse para custeio da Casa de Abrigo</t>
  </si>
  <si>
    <t>Roupeiros *</t>
  </si>
  <si>
    <t>Execução de projetos</t>
  </si>
  <si>
    <t>Aquisição de equipamentos ao CRL - aquisição de um veículo tipo van (emenda realizada juntamente com outro vereador)</t>
  </si>
  <si>
    <t>Repasse a santa casa</t>
  </si>
  <si>
    <t>Aquisição de troféus e medalhas</t>
  </si>
  <si>
    <t>Reforma do prédio do conselho tutelar</t>
  </si>
  <si>
    <t>Braços para instalação de luz de lede</t>
  </si>
  <si>
    <t>Redutor de velocidade</t>
  </si>
  <si>
    <t>Aquisição de um veículo tipo van (emenda realizada em conjunto com outro vereador)  - compra de aparelhos respiratórios</t>
  </si>
  <si>
    <t>Construção de bolsões de vagas em vias da cidade</t>
  </si>
  <si>
    <t>Aquisição de dois automóveis — sendo um para repasse à APAE e outro ao CIELO - mobiliário hospitalar</t>
  </si>
  <si>
    <t>Compra de aparelhos auditivos</t>
  </si>
  <si>
    <t>Custeio do programa Oficinas Acalanto</t>
  </si>
  <si>
    <t>Aquisição de maquinário para associação de produtores rurais</t>
  </si>
  <si>
    <t>Compra de conjuntos de agasalhos para atletas</t>
  </si>
  <si>
    <t>Aquisição de uniformes para a Bamalo</t>
  </si>
  <si>
    <t>Repasses para manutenção de projetos</t>
  </si>
  <si>
    <t>Desenvolvimento Economico</t>
  </si>
  <si>
    <t>EMENDAS</t>
  </si>
  <si>
    <t>ORÇAMENTO</t>
  </si>
  <si>
    <t>DIFERENÇA</t>
  </si>
  <si>
    <t>01/2025</t>
  </si>
  <si>
    <t>José Marcos Rodrigues</t>
  </si>
  <si>
    <t>50% Apae - 50% livre</t>
  </si>
  <si>
    <t>Código de Aplicação</t>
  </si>
  <si>
    <t>804.0001 EMENDA IMPOSITIVA INDIVIDUAL 01/2025 - JOSE MARCOS RODRIGUES</t>
  </si>
  <si>
    <t>804.0002 EMENDA IMPOSITIVA INDIVIDUAL 02/2025 - GILBERTO PISKA</t>
  </si>
  <si>
    <t>804.0003 EMENDA IMPOSITIVA INDIVIDUAL 03/2025 - EDVAN JOAQUIM DA SILVA</t>
  </si>
  <si>
    <t>804.0004 EMENDA IMPOSITIVA INDIVIDUAL 04/2025 - CLAYTON ROBERTO FINAMORE</t>
  </si>
  <si>
    <t>804.0005 EMENDA IMPOSITIVA INDIVIDUAL 05/2025 - HELIO ROCHA OLIVEIRA</t>
  </si>
  <si>
    <t>804.0006 EMENDA IMPOSITIVA INDIVIDUAL 06/2025 - CLOVIS MARTINS FAUSTINO</t>
  </si>
  <si>
    <t>804.0007 EMENDA IMPOSITIVA INDIVIDUAL 07/2025 - LEANDRO LOURENÇON</t>
  </si>
  <si>
    <t>804.0008 EMENDA IMPOSITIVA INDIVIDUAL 08/2025 - FABIO ANDRE DE SOUZA</t>
  </si>
  <si>
    <t>804.0009 EMENDA IMPOSITIVA INDIVIDUAL 09/2025 - ANTONIO CARLOS RODRIGUES</t>
  </si>
  <si>
    <t>804.0010 EMENDA IMPOSITIVA INDIVIDUAL 10/2025 - FABIO JUNIO SOUZA BRITO</t>
  </si>
  <si>
    <t>804.0011 EMENDA IMPOSITIVA INDIVIDUAL 11/2025 - CLAUDENILDO GOMES DA CRUZ</t>
  </si>
  <si>
    <t>804.0012 EMENDA IMPOSITIVA INDIVIDUAL 12/2025 - JUAREZ CUSTODIO JUNIOR</t>
  </si>
  <si>
    <t>804.0013 EMENDA IMPOSITIVA INDIVIDUAL 13/2025 - JULIO CEZAR</t>
  </si>
  <si>
    <t>REPASSE</t>
  </si>
  <si>
    <t>EXECUÇÃO DIRETA</t>
  </si>
  <si>
    <t>EMENDAS EXECUÇÃO DIRETA</t>
  </si>
  <si>
    <t>EMENDAS REPASSE</t>
  </si>
  <si>
    <t>TOTAL DAS EMENDAS</t>
  </si>
  <si>
    <t>Repasse para aquisição de ração pela AMALO</t>
  </si>
  <si>
    <t>Aquisição de equipamentos de eletrocardiograma</t>
  </si>
  <si>
    <t>Reforma e revitalização da iluminação em LED dos parquinhos</t>
  </si>
  <si>
    <t>Decoração natalina</t>
  </si>
  <si>
    <t>Rótulos de Linha</t>
  </si>
  <si>
    <t>Soma de Valor</t>
  </si>
  <si>
    <t>Total Geral</t>
  </si>
  <si>
    <t>SECRETARIA DE DESENVOLVIMENTO ECONOMICO</t>
  </si>
  <si>
    <t>SECRETARIA DE ASSISTÊNCIA SOCIAL</t>
  </si>
  <si>
    <t>SECRETARIA DE DESENVOLVIMENTO URBANO</t>
  </si>
  <si>
    <t>SECRETARIA DE ESPORTE, LAZER E JUNVENTUDO</t>
  </si>
  <si>
    <t>SECRETARIA DE SAÚDE</t>
  </si>
  <si>
    <t>SECRETARIA DE EDUCAÇÃO</t>
  </si>
  <si>
    <t>SECRETARIA DE SERVIÇOS PÚBLICOS</t>
  </si>
  <si>
    <t>SECRETARIA DE SEGURANÇA</t>
  </si>
  <si>
    <t>SECRETARIA DE CULTURA</t>
  </si>
  <si>
    <t>SECRETARIA DE GESTÃO AMBIENTAL</t>
  </si>
  <si>
    <t>SECRETARIA DE RELAÇÕES INSTITUCIONAIS</t>
  </si>
  <si>
    <t>SECRETARIA DE GOVERNO E COMUNICAÇÃO SOCIAL</t>
  </si>
  <si>
    <t>Compra de cestas básicas</t>
  </si>
  <si>
    <t>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</si>
</sst>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44" fontId="0" fillId="0" borderId="0" xfId="1" applyFont="1" applyBorder="1"/>
    <xf numFmtId="44" fontId="0" fillId="0" borderId="0" xfId="1" applyFont="1" applyFill="1" applyBorder="1"/>
    <xf numFmtId="44" fontId="0" fillId="0" borderId="1" xfId="1" applyFont="1" applyFill="1" applyBorder="1"/>
    <xf numFmtId="44" fontId="5" fillId="0" borderId="0" xfId="1" applyFont="1" applyFill="1" applyBorder="1"/>
    <xf numFmtId="0" fontId="5" fillId="0" borderId="0" xfId="0" applyFont="1"/>
    <xf numFmtId="0" fontId="3" fillId="0" borderId="0" xfId="0" applyFont="1"/>
    <xf numFmtId="44" fontId="7" fillId="3" borderId="1" xfId="1" applyFont="1" applyFill="1" applyBorder="1"/>
    <xf numFmtId="44" fontId="2" fillId="2" borderId="0" xfId="1" applyFont="1" applyFill="1" applyBorder="1" applyAlignment="1">
      <alignment horizontal="left"/>
    </xf>
    <xf numFmtId="44" fontId="7" fillId="3" borderId="0" xfId="1" applyFont="1" applyFill="1" applyBorder="1"/>
    <xf numFmtId="44" fontId="0" fillId="0" borderId="2" xfId="1" applyFont="1" applyFill="1" applyBorder="1"/>
    <xf numFmtId="44" fontId="5" fillId="0" borderId="2" xfId="1" applyFont="1" applyFill="1" applyBorder="1"/>
    <xf numFmtId="44" fontId="0" fillId="0" borderId="3" xfId="1" applyFont="1" applyFill="1" applyBorder="1"/>
    <xf numFmtId="44" fontId="5" fillId="0" borderId="3" xfId="1" applyFont="1" applyFill="1" applyBorder="1"/>
    <xf numFmtId="44" fontId="2" fillId="2" borderId="2" xfId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 vertical="justify"/>
    </xf>
    <xf numFmtId="0" fontId="2" fillId="2" borderId="0" xfId="0" applyFont="1" applyFill="1" applyAlignment="1">
      <alignment horizontal="left" vertical="justify"/>
    </xf>
    <xf numFmtId="0" fontId="5" fillId="0" borderId="2" xfId="0" applyFont="1" applyBorder="1" applyAlignment="1">
      <alignment horizontal="left" vertical="justify"/>
    </xf>
    <xf numFmtId="0" fontId="5" fillId="0" borderId="0" xfId="0" applyFont="1" applyAlignment="1">
      <alignment horizontal="left" vertical="justify"/>
    </xf>
    <xf numFmtId="0" fontId="5" fillId="0" borderId="3" xfId="0" applyFont="1" applyBorder="1" applyAlignment="1">
      <alignment horizontal="left" vertical="justify"/>
    </xf>
    <xf numFmtId="0" fontId="0" fillId="0" borderId="2" xfId="0" applyBorder="1" applyAlignment="1">
      <alignment horizontal="left" vertical="justify"/>
    </xf>
    <xf numFmtId="0" fontId="5" fillId="0" borderId="1" xfId="0" applyFont="1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3" xfId="0" applyBorder="1" applyAlignment="1">
      <alignment horizontal="left" vertical="justify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4" borderId="0" xfId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44" fontId="5" fillId="4" borderId="2" xfId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/>
    </xf>
    <xf numFmtId="44" fontId="5" fillId="4" borderId="0" xfId="1" applyFont="1" applyFill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4" fontId="5" fillId="4" borderId="3" xfId="1" applyFont="1" applyFill="1" applyBorder="1" applyAlignment="1">
      <alignment vertical="center"/>
    </xf>
    <xf numFmtId="0" fontId="7" fillId="3" borderId="0" xfId="0" applyFont="1" applyFill="1" applyAlignment="1">
      <alignment horizontal="right" vertical="center"/>
    </xf>
    <xf numFmtId="44" fontId="7" fillId="3" borderId="0" xfId="1" applyFont="1" applyFill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4" fontId="0" fillId="4" borderId="2" xfId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4" fontId="2" fillId="2" borderId="0" xfId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4" fontId="0" fillId="4" borderId="1" xfId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44" fontId="0" fillId="4" borderId="3" xfId="1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44" fontId="7" fillId="3" borderId="1" xfId="1" applyFon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4" fontId="6" fillId="0" borderId="0" xfId="1" applyFont="1" applyFill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4" fontId="2" fillId="2" borderId="0" xfId="1" applyFont="1" applyFill="1" applyBorder="1" applyAlignment="1">
      <alignment horizontal="left" vertical="center"/>
    </xf>
    <xf numFmtId="44" fontId="0" fillId="0" borderId="1" xfId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44" fontId="5" fillId="4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44" fontId="5" fillId="0" borderId="2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44" fontId="4" fillId="3" borderId="0" xfId="1" applyFont="1" applyFill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44" fontId="0" fillId="0" borderId="2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justify"/>
    </xf>
    <xf numFmtId="0" fontId="9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6A71CC91-E27E-48AF-A3E3-D144960A0FB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[Resumo das Emendas Impositivas.xlsx]Planilha3!Tabela dinâmica10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Planilha3!$B$3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Planilha3!$A$4:$A$16</c:f>
              <c:strCache>
                <c:ptCount val="12"/>
                <c:pt idx="0">
                  <c:v>Cultura</c:v>
                </c:pt>
                <c:pt idx="1">
                  <c:v>Desenvolvimento Economico</c:v>
                </c:pt>
                <c:pt idx="2">
                  <c:v>Desenvolvimento Urbano</c:v>
                </c:pt>
                <c:pt idx="3">
                  <c:v>Educação</c:v>
                </c:pt>
                <c:pt idx="4">
                  <c:v>Esportes</c:v>
                </c:pt>
                <c:pt idx="5">
                  <c:v>Gestão Ambiental</c:v>
                </c:pt>
                <c:pt idx="6">
                  <c:v>Governo</c:v>
                </c:pt>
                <c:pt idx="7">
                  <c:v>Relações Institucionais</c:v>
                </c:pt>
                <c:pt idx="8">
                  <c:v>Saúde</c:v>
                </c:pt>
                <c:pt idx="9">
                  <c:v>Segurança</c:v>
                </c:pt>
                <c:pt idx="10">
                  <c:v>Serviços Públicos</c:v>
                </c:pt>
                <c:pt idx="11">
                  <c:v>Social</c:v>
                </c:pt>
              </c:strCache>
            </c:strRef>
          </c:cat>
          <c:val>
            <c:numRef>
              <c:f>Planilha3!$B$4:$B$16</c:f>
              <c:numCache>
                <c:formatCode>_("R$"* #,##0.00_);_("R$"* \(#,##0.00\);_("R$"* "-"??_);_(@_)</c:formatCode>
                <c:ptCount val="12"/>
                <c:pt idx="0">
                  <c:v>78000</c:v>
                </c:pt>
                <c:pt idx="1">
                  <c:v>60000</c:v>
                </c:pt>
                <c:pt idx="2">
                  <c:v>363871</c:v>
                </c:pt>
                <c:pt idx="3">
                  <c:v>420000</c:v>
                </c:pt>
                <c:pt idx="4">
                  <c:v>627371.75</c:v>
                </c:pt>
                <c:pt idx="5">
                  <c:v>116839</c:v>
                </c:pt>
                <c:pt idx="6">
                  <c:v>18871.75</c:v>
                </c:pt>
                <c:pt idx="7">
                  <c:v>65871.739999999991</c:v>
                </c:pt>
                <c:pt idx="8">
                  <c:v>3990099.89</c:v>
                </c:pt>
                <c:pt idx="9">
                  <c:v>146903.25</c:v>
                </c:pt>
                <c:pt idx="10">
                  <c:v>580242.9</c:v>
                </c:pt>
                <c:pt idx="11">
                  <c:v>313000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4-491B-A7C5-BEDA32A4CF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23076688"/>
        <c:axId val="1425240672"/>
      </c:barChart>
      <c:catAx>
        <c:axId val="142307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5240672"/>
        <c:crosses val="autoZero"/>
        <c:auto val="1"/>
        <c:lblAlgn val="ctr"/>
        <c:lblOffset val="100"/>
        <c:noMultiLvlLbl val="0"/>
      </c:catAx>
      <c:valAx>
        <c:axId val="14252406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2307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[Resumo das Emendas Impositivas.xlsx]Planilha3!Tabela dinâmica10</c:name>
    <c:fmtId val="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097131924997921"/>
              <c:y val="6.43356737823795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362032624085467"/>
                  <c:h val="8.9454558589587008E-2"/>
                </c:manualLayout>
              </c15:layout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774836352552378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889626099268374E-2"/>
              <c:y val="-0.1100233261785622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7108177102178243E-2"/>
              <c:y val="-0.119347336871660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4150116514590915E-3"/>
              <c:y val="7.459208554478799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49448297362924"/>
                  <c:h val="4.6564109401333903E-2"/>
                </c:manualLayout>
              </c15:layout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421635420435649"/>
              <c:y val="-2.98368342179151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216351423246795"/>
              <c:y val="-4.662005346549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3532893714052419"/>
                  <c:h val="8.5724954312347598E-2"/>
                </c:manualLayout>
              </c15:layout>
            </c:ext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2362032624085468E-2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6.7626019728636008E-2"/>
          <c:y val="0.20700522467635404"/>
          <c:w val="0.53175512774054023"/>
          <c:h val="0.5615036707235167"/>
        </c:manualLayout>
      </c:layout>
      <c:doughnutChart>
        <c:varyColors val="1"/>
        <c:ser>
          <c:idx val="0"/>
          <c:order val="0"/>
          <c:tx>
            <c:strRef>
              <c:f>Planilha3!$B$3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55-4CBB-85F0-2A51E61BA1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055-4CBB-85F0-2A51E61BA1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055-4CBB-85F0-2A51E61BA1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29-4DA9-83E8-D3155D1FB8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29-4DA9-83E8-D3155D1FB8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055-4CBB-85F0-2A51E61BA1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55-4CBB-85F0-2A51E61BA1E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055-4CBB-85F0-2A51E61BA1E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A29-4DA9-83E8-D3155D1FB8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055-4CBB-85F0-2A51E61BA1E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055-4CBB-85F0-2A51E61BA1E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A29-4DA9-83E8-D3155D1FB8BD}"/>
              </c:ext>
            </c:extLst>
          </c:dPt>
          <c:dLbls>
            <c:dLbl>
              <c:idx val="0"/>
              <c:layout>
                <c:manualLayout>
                  <c:x val="-6.7108177102178243E-2"/>
                  <c:y val="-0.119347336871660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55-4CBB-85F0-2A51E61BA1E4}"/>
                </c:ext>
              </c:extLst>
            </c:dLbl>
            <c:dLbl>
              <c:idx val="1"/>
              <c:layout>
                <c:manualLayout>
                  <c:x val="9.889626099268374E-2"/>
                  <c:y val="-0.1100233261785622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55-4CBB-85F0-2A51E61BA1E4}"/>
                </c:ext>
              </c:extLst>
            </c:dLbl>
            <c:dLbl>
              <c:idx val="2"/>
              <c:layout>
                <c:manualLayout>
                  <c:x val="0.14216351423246795"/>
                  <c:y val="-4.662005346549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32893714052419"/>
                      <c:h val="8.5724954312347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055-4CBB-85F0-2A51E61BA1E4}"/>
                </c:ext>
              </c:extLst>
            </c:dLbl>
            <c:dLbl>
              <c:idx val="5"/>
              <c:layout>
                <c:manualLayout>
                  <c:x val="0.13421635420435649"/>
                  <c:y val="-2.98368342179151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55-4CBB-85F0-2A51E61BA1E4}"/>
                </c:ext>
              </c:extLst>
            </c:dLbl>
            <c:dLbl>
              <c:idx val="6"/>
              <c:layout>
                <c:manualLayout>
                  <c:x val="0.13774836352552378"/>
                  <c:y val="1.86480213861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55-4CBB-85F0-2A51E61BA1E4}"/>
                </c:ext>
              </c:extLst>
            </c:dLbl>
            <c:dLbl>
              <c:idx val="7"/>
              <c:layout>
                <c:manualLayout>
                  <c:x val="0.12097131924997921"/>
                  <c:y val="6.4335673782379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62032624085467"/>
                      <c:h val="8.94545585895870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055-4CBB-85F0-2A51E61BA1E4}"/>
                </c:ext>
              </c:extLst>
            </c:dLbl>
            <c:dLbl>
              <c:idx val="9"/>
              <c:layout>
                <c:manualLayout>
                  <c:x val="1.2362032624085468E-2"/>
                  <c:y val="1.864802138619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55-4CBB-85F0-2A51E61BA1E4}"/>
                </c:ext>
              </c:extLst>
            </c:dLbl>
            <c:dLbl>
              <c:idx val="10"/>
              <c:layout>
                <c:manualLayout>
                  <c:x val="4.4150116514590915E-3"/>
                  <c:y val="7.45920855447879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49448297362924"/>
                      <c:h val="4.65641094013339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055-4CBB-85F0-2A51E61BA1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Planilha3!$A$4:$A$16</c:f>
              <c:strCache>
                <c:ptCount val="12"/>
                <c:pt idx="0">
                  <c:v>Cultura</c:v>
                </c:pt>
                <c:pt idx="1">
                  <c:v>Desenvolvimento Economico</c:v>
                </c:pt>
                <c:pt idx="2">
                  <c:v>Desenvolvimento Urbano</c:v>
                </c:pt>
                <c:pt idx="3">
                  <c:v>Educação</c:v>
                </c:pt>
                <c:pt idx="4">
                  <c:v>Esportes</c:v>
                </c:pt>
                <c:pt idx="5">
                  <c:v>Gestão Ambiental</c:v>
                </c:pt>
                <c:pt idx="6">
                  <c:v>Governo</c:v>
                </c:pt>
                <c:pt idx="7">
                  <c:v>Relações Institucionais</c:v>
                </c:pt>
                <c:pt idx="8">
                  <c:v>Saúde</c:v>
                </c:pt>
                <c:pt idx="9">
                  <c:v>Segurança</c:v>
                </c:pt>
                <c:pt idx="10">
                  <c:v>Serviços Públicos</c:v>
                </c:pt>
                <c:pt idx="11">
                  <c:v>Social</c:v>
                </c:pt>
              </c:strCache>
            </c:strRef>
          </c:cat>
          <c:val>
            <c:numRef>
              <c:f>Planilha3!$B$4:$B$16</c:f>
              <c:numCache>
                <c:formatCode>_("R$"* #,##0.00_);_("R$"* \(#,##0.00\);_("R$"* "-"??_);_(@_)</c:formatCode>
                <c:ptCount val="12"/>
                <c:pt idx="0">
                  <c:v>78000</c:v>
                </c:pt>
                <c:pt idx="1">
                  <c:v>60000</c:v>
                </c:pt>
                <c:pt idx="2">
                  <c:v>363871</c:v>
                </c:pt>
                <c:pt idx="3">
                  <c:v>420000</c:v>
                </c:pt>
                <c:pt idx="4">
                  <c:v>627371.75</c:v>
                </c:pt>
                <c:pt idx="5">
                  <c:v>116839</c:v>
                </c:pt>
                <c:pt idx="6">
                  <c:v>18871.75</c:v>
                </c:pt>
                <c:pt idx="7">
                  <c:v>65871.739999999991</c:v>
                </c:pt>
                <c:pt idx="8">
                  <c:v>3990099.89</c:v>
                </c:pt>
                <c:pt idx="9">
                  <c:v>146903.25</c:v>
                </c:pt>
                <c:pt idx="10">
                  <c:v>580242.9</c:v>
                </c:pt>
                <c:pt idx="11">
                  <c:v>313000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5-4CBB-85F0-2A51E61BA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[Resumo das Emendas Impositivas.xlsx]Planilha3!Tabela dinâmica10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u="none" strike="noStrike" baseline="0">
                <a:solidFill>
                  <a:srgbClr val="0070C0"/>
                </a:solidFill>
                <a:effectLst/>
              </a:rPr>
              <a:t>Valores das Emendas Impositivas por Secretaria (R$)</a:t>
            </a:r>
            <a:endParaRPr lang="en-US" sz="1600">
              <a:solidFill>
                <a:srgbClr val="0070C0"/>
              </a:solidFill>
            </a:endParaRPr>
          </a:p>
        </c:rich>
      </c:tx>
      <c:layout>
        <c:manualLayout>
          <c:xMode val="edge"/>
          <c:yMode val="edge"/>
          <c:x val="0.20272267156451731"/>
          <c:y val="3.91333052516097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Planilha3!$B$3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Planilha3!$A$4:$A$16</c:f>
              <c:strCache>
                <c:ptCount val="12"/>
                <c:pt idx="0">
                  <c:v>Cultura</c:v>
                </c:pt>
                <c:pt idx="1">
                  <c:v>Desenvolvimento Economico</c:v>
                </c:pt>
                <c:pt idx="2">
                  <c:v>Desenvolvimento Urbano</c:v>
                </c:pt>
                <c:pt idx="3">
                  <c:v>Educação</c:v>
                </c:pt>
                <c:pt idx="4">
                  <c:v>Esportes</c:v>
                </c:pt>
                <c:pt idx="5">
                  <c:v>Gestão Ambiental</c:v>
                </c:pt>
                <c:pt idx="6">
                  <c:v>Governo</c:v>
                </c:pt>
                <c:pt idx="7">
                  <c:v>Relações Institucionais</c:v>
                </c:pt>
                <c:pt idx="8">
                  <c:v>Saúde</c:v>
                </c:pt>
                <c:pt idx="9">
                  <c:v>Segurança</c:v>
                </c:pt>
                <c:pt idx="10">
                  <c:v>Serviços Públicos</c:v>
                </c:pt>
                <c:pt idx="11">
                  <c:v>Social</c:v>
                </c:pt>
              </c:strCache>
            </c:strRef>
          </c:cat>
          <c:val>
            <c:numRef>
              <c:f>Planilha3!$B$4:$B$16</c:f>
              <c:numCache>
                <c:formatCode>_("R$"* #,##0.00_);_("R$"* \(#,##0.00\);_("R$"* "-"??_);_(@_)</c:formatCode>
                <c:ptCount val="12"/>
                <c:pt idx="0">
                  <c:v>78000</c:v>
                </c:pt>
                <c:pt idx="1">
                  <c:v>60000</c:v>
                </c:pt>
                <c:pt idx="2">
                  <c:v>363871</c:v>
                </c:pt>
                <c:pt idx="3">
                  <c:v>420000</c:v>
                </c:pt>
                <c:pt idx="4">
                  <c:v>627371.75</c:v>
                </c:pt>
                <c:pt idx="5">
                  <c:v>116839</c:v>
                </c:pt>
                <c:pt idx="6">
                  <c:v>18871.75</c:v>
                </c:pt>
                <c:pt idx="7">
                  <c:v>65871.739999999991</c:v>
                </c:pt>
                <c:pt idx="8">
                  <c:v>3990099.89</c:v>
                </c:pt>
                <c:pt idx="9">
                  <c:v>146903.25</c:v>
                </c:pt>
                <c:pt idx="10">
                  <c:v>580242.9</c:v>
                </c:pt>
                <c:pt idx="11">
                  <c:v>313000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6-4813-B0D2-C39D718B73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23076688"/>
        <c:axId val="1425240672"/>
      </c:barChart>
      <c:catAx>
        <c:axId val="1423076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5240672"/>
        <c:crosses val="autoZero"/>
        <c:auto val="1"/>
        <c:lblAlgn val="ctr"/>
        <c:lblOffset val="100"/>
        <c:noMultiLvlLbl val="0"/>
      </c:catAx>
      <c:valAx>
        <c:axId val="14252406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42307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[Resumo das Emendas Impositivas.xlsx]Planilha3!Tabela dinâmica10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rgbClr val="0070C0"/>
                </a:solidFill>
              </a:rPr>
              <a:t>Percentual das Emendas Impositivas destinados a cada secretaria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097131924997921"/>
              <c:y val="6.43356737823795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362032624085467"/>
                  <c:h val="8.9454558589587008E-2"/>
                </c:manualLayout>
              </c15:layout>
            </c:ext>
          </c:extLst>
        </c:dLbl>
      </c:pivotFmt>
      <c:pivotFmt>
        <c:idx val="2"/>
        <c:spPr>
          <a:solidFill>
            <a:schemeClr val="accent1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774836352552378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889626099268374E-2"/>
              <c:y val="-0.1100233261785622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7108177102178243E-2"/>
              <c:y val="-0.119347336871660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5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4150116514590915E-3"/>
              <c:y val="7.459208554478799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49448297362924"/>
                  <c:h val="4.6564109401333903E-2"/>
                </c:manualLayout>
              </c15:layout>
            </c:ext>
          </c:extLst>
        </c:dLbl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421635420435649"/>
              <c:y val="-2.98368342179151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216351423246795"/>
              <c:y val="-4.662005346549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3532893714052419"/>
                  <c:h val="8.5724954312347598E-2"/>
                </c:manualLayout>
              </c15:layout>
            </c:ext>
          </c:extLst>
        </c:dLbl>
      </c:pivotFmt>
      <c:pivotFmt>
        <c:idx val="8"/>
        <c:spPr>
          <a:solidFill>
            <a:schemeClr val="accent4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2362032624085468E-2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7108177102178243E-2"/>
              <c:y val="-0.119347336871660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889626099268374E-2"/>
              <c:y val="-0.1100233261785622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4216351423246795"/>
              <c:y val="-4.662005346549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3532893714052419"/>
                  <c:h val="8.5724954312347598E-2"/>
                </c:manualLayout>
              </c15:layout>
            </c:ext>
          </c:extLst>
        </c:dLbl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421635420435649"/>
              <c:y val="-2.98368342179151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774836352552378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097131924997921"/>
              <c:y val="6.43356737823795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362032624085467"/>
                  <c:h val="8.9454558589587008E-2"/>
                </c:manualLayout>
              </c15:layout>
            </c:ext>
          </c:extLst>
        </c:dLbl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2362032624085468E-2"/>
              <c:y val="1.864802138619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4.4150116514590915E-3"/>
              <c:y val="7.459208554478799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49448297362924"/>
                  <c:h val="4.6564109401333903E-2"/>
                </c:manualLayout>
              </c15:layout>
            </c:ext>
          </c:extLst>
        </c:dLbl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</c:ext>
          </c:extLst>
        </c:dLbl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6.7108177102178243E-2"/>
              <c:y val="-0.11934733687166081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889626099268374E-2"/>
              <c:y val="-0.11002332617856229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3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5.6217800242801133E-3"/>
              <c:y val="-1.1317503132727053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0431425779271938"/>
                  <c:h val="8.5725003193886581E-2"/>
                </c:manualLayout>
              </c15:layout>
            </c:ext>
          </c:extLst>
        </c:dLbl>
      </c:pivotFmt>
      <c:pivotFmt>
        <c:idx val="26"/>
        <c:spPr>
          <a:solidFill>
            <a:schemeClr val="accent4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421635420435649"/>
              <c:y val="-2.9836834217915199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3774836352552378"/>
              <c:y val="1.8648021386197E-3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2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2097131924997921"/>
              <c:y val="6.4335673782379574E-2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362032624085467"/>
                  <c:h val="8.9454558589587008E-2"/>
                </c:manualLayout>
              </c15:layout>
            </c:ext>
          </c:extLst>
        </c:dLbl>
      </c:pivotFmt>
      <c:pivotFmt>
        <c:idx val="31"/>
        <c:spPr>
          <a:solidFill>
            <a:schemeClr val="accent3">
              <a:lumMod val="6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4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3.4532300924337033E-3"/>
              <c:y val="-2.7379536111758365E-3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</c:ext>
          </c:extLst>
        </c:dLbl>
      </c:pivotFmt>
      <c:pivotFmt>
        <c:idx val="33"/>
        <c:spPr>
          <a:solidFill>
            <a:schemeClr val="accent5">
              <a:lumMod val="6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2821925231456412E-3"/>
              <c:y val="-8.1757154079431706E-3"/>
            </c:manualLayout>
          </c:layout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</c15:spPr>
              <c15:layout>
                <c:manualLayout>
                  <c:w val="6.481018940504954E-2"/>
                  <c:h val="0.1041207026369271"/>
                </c:manualLayout>
              </c15:layout>
            </c:ext>
          </c:extLst>
        </c:dLbl>
      </c:pivotFmt>
      <c:pivotFmt>
        <c:idx val="34"/>
        <c:spPr>
          <a:solidFill>
            <a:schemeClr val="accent6">
              <a:lumMod val="60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2704510427183363"/>
          <c:y val="0.20846446532286744"/>
          <c:w val="0.69760055517193498"/>
          <c:h val="0.77331861933238344"/>
        </c:manualLayout>
      </c:layout>
      <c:doughnutChart>
        <c:varyColors val="1"/>
        <c:ser>
          <c:idx val="0"/>
          <c:order val="0"/>
          <c:tx>
            <c:strRef>
              <c:f>Planilha3!$B$3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EF-4E8D-BA3D-51551DECDE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EF-4E8D-BA3D-51551DECDE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F-4E8D-BA3D-51551DECDE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EF-4E8D-BA3D-51551DECDE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CEF-4E8D-BA3D-51551DECDE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CEF-4E8D-BA3D-51551DECDE1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CEF-4E8D-BA3D-51551DECDE1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CEF-4E8D-BA3D-51551DECDE1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CEF-4E8D-BA3D-51551DECDE1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CEF-4E8D-BA3D-51551DECDE1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CEF-4E8D-BA3D-51551DECDE1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CEF-4E8D-BA3D-51551DECDE11}"/>
              </c:ext>
            </c:extLst>
          </c:dPt>
          <c:dLbls>
            <c:dLbl>
              <c:idx val="0"/>
              <c:layout>
                <c:manualLayout>
                  <c:x val="-6.7108177102178243E-2"/>
                  <c:y val="-0.1193473368716608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F-4E8D-BA3D-51551DECDE11}"/>
                </c:ext>
              </c:extLst>
            </c:dLbl>
            <c:dLbl>
              <c:idx val="1"/>
              <c:layout>
                <c:manualLayout>
                  <c:x val="9.889626099268374E-2"/>
                  <c:y val="-0.1100233261785622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F-4E8D-BA3D-51551DECDE11}"/>
                </c:ext>
              </c:extLst>
            </c:dLbl>
            <c:dLbl>
              <c:idx val="2"/>
              <c:layout>
                <c:manualLayout>
                  <c:x val="5.6217800242801133E-3"/>
                  <c:y val="-1.131750313272705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31425779271938"/>
                      <c:h val="8.57250031938865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CEF-4E8D-BA3D-51551DECDE11}"/>
                </c:ext>
              </c:extLst>
            </c:dLbl>
            <c:dLbl>
              <c:idx val="5"/>
              <c:layout>
                <c:manualLayout>
                  <c:x val="0.13421635420435649"/>
                  <c:y val="-2.983683421791519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EF-4E8D-BA3D-51551DECDE11}"/>
                </c:ext>
              </c:extLst>
            </c:dLbl>
            <c:dLbl>
              <c:idx val="6"/>
              <c:layout>
                <c:manualLayout>
                  <c:x val="0.13774836352552378"/>
                  <c:y val="1.864802138619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EF-4E8D-BA3D-51551DECDE11}"/>
                </c:ext>
              </c:extLst>
            </c:dLbl>
            <c:dLbl>
              <c:idx val="7"/>
              <c:layout>
                <c:manualLayout>
                  <c:x val="0.12097131924997921"/>
                  <c:y val="6.433567378237957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62032624085467"/>
                      <c:h val="8.94545585895870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CEF-4E8D-BA3D-51551DECDE11}"/>
                </c:ext>
              </c:extLst>
            </c:dLbl>
            <c:dLbl>
              <c:idx val="9"/>
              <c:layout>
                <c:manualLayout>
                  <c:x val="3.4532300924337033E-3"/>
                  <c:y val="-2.73795361117583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CEF-4E8D-BA3D-51551DECDE11}"/>
                </c:ext>
              </c:extLst>
            </c:dLbl>
            <c:dLbl>
              <c:idx val="10"/>
              <c:layout>
                <c:manualLayout>
                  <c:x val="7.2821925231456412E-3"/>
                  <c:y val="-8.17571540794317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81018940504954E-2"/>
                      <c:h val="0.10412070263692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CEF-4E8D-BA3D-51551DECDE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no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Planilha3!$A$4:$A$16</c:f>
              <c:strCache>
                <c:ptCount val="12"/>
                <c:pt idx="0">
                  <c:v>Cultura</c:v>
                </c:pt>
                <c:pt idx="1">
                  <c:v>Desenvolvimento Economico</c:v>
                </c:pt>
                <c:pt idx="2">
                  <c:v>Desenvolvimento Urbano</c:v>
                </c:pt>
                <c:pt idx="3">
                  <c:v>Educação</c:v>
                </c:pt>
                <c:pt idx="4">
                  <c:v>Esportes</c:v>
                </c:pt>
                <c:pt idx="5">
                  <c:v>Gestão Ambiental</c:v>
                </c:pt>
                <c:pt idx="6">
                  <c:v>Governo</c:v>
                </c:pt>
                <c:pt idx="7">
                  <c:v>Relações Institucionais</c:v>
                </c:pt>
                <c:pt idx="8">
                  <c:v>Saúde</c:v>
                </c:pt>
                <c:pt idx="9">
                  <c:v>Segurança</c:v>
                </c:pt>
                <c:pt idx="10">
                  <c:v>Serviços Públicos</c:v>
                </c:pt>
                <c:pt idx="11">
                  <c:v>Social</c:v>
                </c:pt>
              </c:strCache>
            </c:strRef>
          </c:cat>
          <c:val>
            <c:numRef>
              <c:f>Planilha3!$B$4:$B$16</c:f>
              <c:numCache>
                <c:formatCode>_("R$"* #,##0.00_);_("R$"* \(#,##0.00\);_("R$"* "-"??_);_(@_)</c:formatCode>
                <c:ptCount val="12"/>
                <c:pt idx="0">
                  <c:v>78000</c:v>
                </c:pt>
                <c:pt idx="1">
                  <c:v>60000</c:v>
                </c:pt>
                <c:pt idx="2">
                  <c:v>363871</c:v>
                </c:pt>
                <c:pt idx="3">
                  <c:v>420000</c:v>
                </c:pt>
                <c:pt idx="4">
                  <c:v>627371.75</c:v>
                </c:pt>
                <c:pt idx="5">
                  <c:v>116839</c:v>
                </c:pt>
                <c:pt idx="6">
                  <c:v>18871.75</c:v>
                </c:pt>
                <c:pt idx="7">
                  <c:v>65871.739999999991</c:v>
                </c:pt>
                <c:pt idx="8">
                  <c:v>3990099.89</c:v>
                </c:pt>
                <c:pt idx="9">
                  <c:v>146903.25</c:v>
                </c:pt>
                <c:pt idx="10">
                  <c:v>580242.9</c:v>
                </c:pt>
                <c:pt idx="11">
                  <c:v>313000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CEF-4E8D-BA3D-51551DECDE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142875</xdr:rowOff>
    </xdr:from>
    <xdr:to>
      <xdr:col>12</xdr:col>
      <xdr:colOff>66675</xdr:colOff>
      <xdr:row>40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3680B6-C085-FFD9-AD16-68509C481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419101</xdr:colOff>
      <xdr:row>2</xdr:row>
      <xdr:rowOff>19051</xdr:rowOff>
    </xdr:from>
    <xdr:to>
      <xdr:col>14</xdr:col>
      <xdr:colOff>28575</xdr:colOff>
      <xdr:row>30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E25C76-5D26-751E-3724-766DD93C0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465667</xdr:colOff>
      <xdr:row>96</xdr:row>
      <xdr:rowOff>179916</xdr:rowOff>
    </xdr:from>
    <xdr:to>
      <xdr:col>4</xdr:col>
      <xdr:colOff>1799167</xdr:colOff>
      <xdr:row>125</xdr:row>
      <xdr:rowOff>179917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10F4E46-E6F3-42F9-A363-D00EABB26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2991670</xdr:colOff>
      <xdr:row>96</xdr:row>
      <xdr:rowOff>179916</xdr:rowOff>
    </xdr:from>
    <xdr:to>
      <xdr:col>8</xdr:col>
      <xdr:colOff>1608667</xdr:colOff>
      <xdr:row>125</xdr:row>
      <xdr:rowOff>169333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22D624-4B89-4E40-AFB5-CA3D2ECFF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lson Gomes da Silva Junior" refreshedDate="46111.43599351852" createdVersion="8" refreshedVersion="8" minRefreshableVersion="3" recordCount="92" xr:uid="{3DEA1AF0-D215-416C-A061-D2639F0BD728}">
  <cacheSource type="worksheet">
    <worksheetSource ref="A2:G92" sheet="GERAL"/>
  </cacheSource>
  <cacheFields count="7">
    <cacheField name="Emenda" numFmtId="49">
      <sharedItems/>
    </cacheField>
    <cacheField name="Vereador" numFmtId="0">
      <sharedItems/>
    </cacheField>
    <cacheField name="Secretaria" numFmtId="0">
      <sharedItems count="12">
        <s v="Saúde"/>
        <s v="Esportes"/>
        <s v="Social"/>
        <s v="Segurança"/>
        <s v="Serviços Públicos"/>
        <s v="Cultura"/>
        <s v="Educação"/>
        <s v="Relações Institucionais"/>
        <s v="Gestão Ambiental"/>
        <s v="Governo"/>
        <s v="Desenvolvimento Urbano"/>
        <s v="Desenvolvimento Economico"/>
      </sharedItems>
    </cacheField>
    <cacheField name="Dotação" numFmtId="0">
      <sharedItems/>
    </cacheField>
    <cacheField name="Elemento Despesa" numFmtId="0">
      <sharedItems/>
    </cacheField>
    <cacheField name="Ficha" numFmtId="0">
      <sharedItems containsSemiMixedTypes="0" containsString="0" containsNumber="1" containsInteger="1" minValue="28" maxValue="576"/>
    </cacheField>
    <cacheField name="Valor" numFmtId="44">
      <sharedItems containsSemiMixedTypes="0" containsString="0" containsNumber="1" minValue="0" maxValue="527743.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s v="01/2025"/>
    <s v="José Marcos Rodrigues"/>
    <x v="0"/>
    <s v="10.302.0081.0050 - Ação Média Alta Complexidade"/>
    <s v="3.3.50.39.00 - Outros Servicos de Terceiros PJ - Convênios"/>
    <n v="290"/>
    <n v="527743.49"/>
  </r>
  <r>
    <s v="02/2025"/>
    <s v="Gilberto Piska"/>
    <x v="1"/>
    <s v="27.812.0061.0039 - Esporte e Lazer para todos"/>
    <s v="3.3.90.30.00 - Material de Consumo"/>
    <n v="220"/>
    <n v="12000"/>
  </r>
  <r>
    <s v="02/2025"/>
    <s v="Gilberto Piska"/>
    <x v="0"/>
    <s v="10.302.0081.0050 - Ação Média Alta Complexidade"/>
    <s v="4.4.90.52.00 - Equipamento e Mat. Permanente"/>
    <n v="300"/>
    <n v="250000"/>
  </r>
  <r>
    <s v="02/2025"/>
    <s v="Gilberto Piska"/>
    <x v="0"/>
    <s v="10.302.0081.0050 - Ação Média Alta Complexidade"/>
    <s v="3.3.90.32.00 - Distribuição Gratuita"/>
    <n v="294"/>
    <n v="125000"/>
  </r>
  <r>
    <s v="02/2025"/>
    <s v="Gilberto Piska"/>
    <x v="0"/>
    <s v="10.302.0081.0050 - Ação Média Alta Complexidade"/>
    <s v="3.3.50.39.00 - Outros Servicos de Terceiros PJ - Convênios"/>
    <n v="290"/>
    <n v="10000"/>
  </r>
  <r>
    <s v="02/2025"/>
    <s v="Gilberto Piska"/>
    <x v="0"/>
    <s v="10.302.0081.0050 - Ação Média Alta Complexidade"/>
    <s v="4.4.50.52.00 - Equipamento e Mat. Permanente - Convênios"/>
    <n v="299"/>
    <n v="10000"/>
  </r>
  <r>
    <s v="02/2025"/>
    <s v="Gilberto Piska"/>
    <x v="0"/>
    <s v="10.302.0081.0050 - Ação Média Alta Complexidade"/>
    <s v="4.4.50.52.00 - Equipamento e Mat. Permanente - Convênios"/>
    <n v="299"/>
    <n v="20000"/>
  </r>
  <r>
    <s v="02/2025"/>
    <s v="Gilberto Piska"/>
    <x v="0"/>
    <s v="10.301.0081.0049 - Atenção Básica em Saúde"/>
    <s v="4.4.90.52.00 - Equipamento e Mat. Permanente"/>
    <n v="285"/>
    <n v="40743.5"/>
  </r>
  <r>
    <s v="02/2025"/>
    <s v="Gilberto Piska"/>
    <x v="2"/>
    <s v="08.244.0031.0014 - Proteção Social Básica"/>
    <s v="4.4.50.52.00 - Equipamento e Mat. Permanente - Convênios"/>
    <n v="142"/>
    <n v="30000"/>
  </r>
  <r>
    <s v="02/2025"/>
    <s v="Gilberto Piska"/>
    <x v="2"/>
    <s v="08.244.0031.0107 - Construção, Reforma e Ampliação de Equipamentos"/>
    <s v="3.3.90.39.00 - Outros Serviços de Terceiros PJ"/>
    <n v="161"/>
    <n v="30000"/>
  </r>
  <r>
    <s v="03/2025"/>
    <s v="Edvan Joaquim da Silva"/>
    <x v="1"/>
    <s v="27.812.0061.0039 - Esporte e Lazer para todos"/>
    <s v="3.3.90.31.00 - Premiações Cult. Art. C. Desportiva"/>
    <n v="221"/>
    <n v="62000"/>
  </r>
  <r>
    <s v="03/2025"/>
    <s v="Edvan Joaquim da Silva"/>
    <x v="0"/>
    <s v="10.302.0081.0050 - Ação Média Alta Complexidade"/>
    <s v="3.3.50.39.00 - Outros Servicos de Terceiros PJ - Convênios"/>
    <n v="290"/>
    <n v="19971.75"/>
  </r>
  <r>
    <s v="03/2025"/>
    <s v="Edvan Joaquim da Silva"/>
    <x v="0"/>
    <s v="10.302.0081.0050 - Ação Média Alta Complexidade"/>
    <s v="4.4.50.52.00 - Equipamento e Mat. Permanente - Convênios"/>
    <n v="299"/>
    <n v="43900"/>
  </r>
  <r>
    <s v="03/2025"/>
    <s v="Edvan Joaquim da Silva"/>
    <x v="0"/>
    <s v="10.301.0081.0049 - Atenção Básica em Saúde"/>
    <s v="4.4.90.52.00 - Equipamento e Mat. Permanente"/>
    <n v="285"/>
    <n v="200000"/>
  </r>
  <r>
    <s v="03/2025"/>
    <s v="Edvan Joaquim da Silva"/>
    <x v="3"/>
    <s v="06.181.0121.0008 - Segurança para todos"/>
    <s v="4.4.90.52.00 - Equipamento e Mat. Permanente"/>
    <n v="462"/>
    <n v="37871.25"/>
  </r>
  <r>
    <s v="03/2025"/>
    <s v="Edvan Joaquim da Silva"/>
    <x v="4"/>
    <s v="25.752.0111.0030 - Manutenção e Melhorias da Iluminação Pública"/>
    <s v="3.3.90.30.00 - Material de Consumo"/>
    <n v="449"/>
    <n v="164000"/>
  </r>
  <r>
    <s v="04/2025"/>
    <s v="Clayton Roberto Finamore"/>
    <x v="1"/>
    <s v="27.812.0061.0119 - Infraestrutura de Esportes"/>
    <s v="4.4.90.51.00 - Obras e Instalações"/>
    <n v="229"/>
    <n v="139871.75"/>
  </r>
  <r>
    <s v="04/2025"/>
    <s v="Clayton Roberto Finamore"/>
    <x v="0"/>
    <s v="10.302.0081.0050 - Ação Média Alta Complexidade"/>
    <s v="3.3.90.39.00 - Outros Serviços de Terceiros PJ"/>
    <n v="296"/>
    <n v="165931.75"/>
  </r>
  <r>
    <s v="04/2025"/>
    <s v="Clayton Roberto Finamore"/>
    <x v="0"/>
    <s v="10.302.0081.0050 - Ação Média Alta Complexidade"/>
    <s v="3.3.50.39.00 - Outros Servicos de Terceiros PJ - Convênios"/>
    <n v="290"/>
    <n v="50000"/>
  </r>
  <r>
    <s v="04/2025"/>
    <s v="Clayton Roberto Finamore"/>
    <x v="0"/>
    <s v="10.301.0081.0049 - Atenção Básica em Saúde"/>
    <s v="4.4.90.52.00 - Equipamento e Mat. Permanente"/>
    <n v="285"/>
    <n v="47940"/>
  </r>
  <r>
    <s v="04/2025"/>
    <s v="Clayton Roberto Finamore"/>
    <x v="4"/>
    <s v="25.752.0111.0120 - Melhoria na Iluminação Pública intra estrutura"/>
    <s v="4.4.90.51.00 - Obras e Instalações"/>
    <n v="451"/>
    <n v="124000"/>
  </r>
  <r>
    <s v="05/2025"/>
    <s v="Helio Rocha Oliveira"/>
    <x v="0"/>
    <s v="10.301.0081.0049 - Atenção Básica em Saúde"/>
    <s v="4.4.90.52.00 - Equipamento e Mat. Permanente"/>
    <n v="285"/>
    <n v="250000"/>
  </r>
  <r>
    <s v="05/2025"/>
    <s v="Helio Rocha Oliveira"/>
    <x v="4"/>
    <s v="15.452.0111.0031 - Manut. Das Ativ. Da Secret. e Conservação da Cidade"/>
    <s v="3.3.90.39.00 - Outros Serviços de Terceiros PJ"/>
    <n v="439"/>
    <n v="25000"/>
  </r>
  <r>
    <s v="05/2025"/>
    <s v="Helio Rocha Oliveira"/>
    <x v="4"/>
    <s v="25.752.0111.0030 - Manutenção e Melhorias da Iluminação Pública"/>
    <s v="3.3.90.30.00 - Material de Consumo"/>
    <n v="449"/>
    <n v="25000"/>
  </r>
  <r>
    <s v="05/2025"/>
    <s v="Helio Rocha Oliveira"/>
    <x v="2"/>
    <s v="08.244.0031.0009 - Gestão dos Trabalhadores SUAS"/>
    <s v="4.4.90.52.00 - Equipamento e Mat. Permanente"/>
    <n v="121"/>
    <n v="40000"/>
  </r>
  <r>
    <s v="05/2025"/>
    <s v="Helio Rocha Oliveira"/>
    <x v="2"/>
    <s v="08.243.0031.0020 - Manutenção do Conselho Tutelar"/>
    <s v="4.4.90.52.00 - Equipamento e Mat. Permanente"/>
    <n v="171"/>
    <n v="110000"/>
  </r>
  <r>
    <s v="06/2025"/>
    <s v="Clóvis Martins"/>
    <x v="5"/>
    <s v="13.392.0131.0034 - Manut. Divisões e Ativ. Secret. Cultura e Eventos"/>
    <s v="3.3.90.39.00 - Outros Serviços de Terceiros PJ"/>
    <n v="479"/>
    <n v="20000"/>
  </r>
  <r>
    <s v="06/2025"/>
    <s v="Clóvis Martins"/>
    <x v="6"/>
    <s v="12.361.0091.0083 - Manut. Das Atividades da Educação Fundamental"/>
    <s v="4.4.90.52.00 - Equipamento e Mat. Permanente"/>
    <n v="380"/>
    <n v="20000"/>
  </r>
  <r>
    <s v="06/2025"/>
    <s v="Clóvis Martins"/>
    <x v="1"/>
    <s v="27.812.0061.0039 - Esporte e Lazer para todos"/>
    <s v="3.3.90.30.00 - Material de Consumo"/>
    <n v="220"/>
    <n v="45000"/>
  </r>
  <r>
    <s v="06/2025"/>
    <s v="Clóvis Martins"/>
    <x v="1"/>
    <s v="27.812.0061.0039 - Esporte e Lazer para todos"/>
    <s v="3.3.90.32.00 - Distribuição Gratuita"/>
    <n v="222"/>
    <n v="30000"/>
  </r>
  <r>
    <s v="06/2025"/>
    <s v="Clóvis Martins"/>
    <x v="1"/>
    <s v="27.812.0061.0039 - Esporte e Lazer para todos"/>
    <s v="3.3.90.39.00 - Outros Serviços de Terceiros PJ"/>
    <n v="225"/>
    <n v="45000"/>
  </r>
  <r>
    <s v="06/2025"/>
    <s v="Clóvis Martins"/>
    <x v="1"/>
    <s v="27.812.0061.0039 - Esporte e Lazer para todos"/>
    <s v="4.4.90.52.00 - Equipamento e Mat. Permanente"/>
    <n v="228"/>
    <n v="45000"/>
  </r>
  <r>
    <s v="06/2025"/>
    <s v="Clóvis Martins"/>
    <x v="7"/>
    <s v="04.122.0171.0036 - Manut. Atividades da Sec. Relações Institucionais"/>
    <s v="3.3.50.39.00 - Outros Servicos de Terceiros PJ - Convênios"/>
    <n v="576"/>
    <n v="35871.74"/>
  </r>
  <r>
    <s v="06/2025"/>
    <s v="Clóvis Martins"/>
    <x v="0"/>
    <s v="10.302.0081.0050 - Ação Média Alta Complexidade"/>
    <s v="3.3.50.39.00 - Outros Servicos de Terceiros PJ - Convênios"/>
    <n v="290"/>
    <n v="36000"/>
  </r>
  <r>
    <s v="06/2025"/>
    <s v="Clóvis Martins"/>
    <x v="0"/>
    <s v="10.302.0081.0050 - Ação Média Alta Complexidade"/>
    <s v="4.4.50.52.00 - Equipamento e Mat. Permanente - Convênios"/>
    <n v="299"/>
    <n v="174000"/>
  </r>
  <r>
    <s v="06/2025"/>
    <s v="Clóvis Martins"/>
    <x v="0"/>
    <s v="10.302.0081.0050 - Ação Média Alta Complexidade"/>
    <s v="3.3.90.39.00 - Outros Serviços de Terceiros PJ"/>
    <n v="296"/>
    <n v="43871.75"/>
  </r>
  <r>
    <s v="06/2025"/>
    <s v="Clóvis Martins"/>
    <x v="0"/>
    <s v="10.301.0081.0049 - Atenção Básica em Saúde"/>
    <s v="4.4.90.52.00 - Equipamento e Mat. Permanente"/>
    <n v="285"/>
    <n v="10000"/>
  </r>
  <r>
    <s v="06/2025"/>
    <s v="Clóvis Martins"/>
    <x v="2"/>
    <s v="08.243.0031.0020 - Manutenção do Conselho Tutelar"/>
    <s v="4.4.90.52.00 - Equipamento e Mat. Permanente"/>
    <n v="171"/>
    <n v="23000"/>
  </r>
  <r>
    <s v="07/2025"/>
    <s v="Leandro Lourençon"/>
    <x v="1"/>
    <s v="27.812.0061.0119 - Infraestrutura de Esportes"/>
    <s v="4.4.90.51.00 - Obras e Instalações"/>
    <n v="229"/>
    <n v="140000"/>
  </r>
  <r>
    <s v="07/2025"/>
    <s v="Leandro Lourençon"/>
    <x v="8"/>
    <s v="18.541.0152.0046 - Bem estar animal"/>
    <s v="4.4.90.52.00 - Equipamento e Mat. Permanente"/>
    <n v="552"/>
    <n v="50000"/>
  </r>
  <r>
    <s v="07/2025"/>
    <s v="Leandro Lourençon"/>
    <x v="0"/>
    <s v="10.302.0081.0050 - Ação Média Alta Complexidade"/>
    <s v="3.3.50.39.00 - Outros Servicos de Terceiros PJ - Convênios"/>
    <n v="290"/>
    <n v="40000"/>
  </r>
  <r>
    <s v="07/2025"/>
    <s v="Leandro Lourençon"/>
    <x v="0"/>
    <s v="10.302.0081.0050 - Ação Média Alta Complexidade"/>
    <s v="4.4.50.52.00 - Equipamento e Mat. Permanente - Convênios"/>
    <n v="299"/>
    <n v="63871.15"/>
  </r>
  <r>
    <s v="07/2025"/>
    <s v="Leandro Lourençon"/>
    <x v="0"/>
    <s v="10.302.0081.0050 - Ação Média Alta Complexidade"/>
    <s v="3.3.90.39.00 - Outros Serviços de Terceiros PJ"/>
    <n v="296"/>
    <n v="160000"/>
  </r>
  <r>
    <s v="07/2025"/>
    <s v="Leandro Lourençon"/>
    <x v="3"/>
    <s v="06.181.0121.0008 - Segurança para todos"/>
    <s v="3.3.90.30.00 - Material de Consumo"/>
    <n v="456"/>
    <n v="40000"/>
  </r>
  <r>
    <s v="07/2025"/>
    <s v="Leandro Lourençon"/>
    <x v="4"/>
    <s v="25.752.0111.0030 - Manutenção e Melhorias da Iluminação Pública"/>
    <s v="3.3.90.30.00 - Material de Consumo"/>
    <n v="449"/>
    <n v="33871.15"/>
  </r>
  <r>
    <s v="08/2025"/>
    <s v="Fábio André de Souza"/>
    <x v="5"/>
    <s v="13.392.0131.0034 - Manut. Divisões e Ativ. Secret. Cultura e Eventos"/>
    <s v="3.3.90.39.00 - Outros Serviços de Terceiros PJ"/>
    <n v="479"/>
    <n v="23000"/>
  </r>
  <r>
    <s v="08/2025"/>
    <s v="Fábio André de Souza"/>
    <x v="6"/>
    <s v="12.361.0091.0083 - Manut. Das Atividades da Educação Fundamental"/>
    <s v="3.3.90.30.00 - Material de Consumo"/>
    <n v="370"/>
    <n v="50000"/>
  </r>
  <r>
    <s v="08/2025"/>
    <s v="Fábio André de Souza"/>
    <x v="6"/>
    <s v="12.361.0091.0083 - Manut. Das Atividades da Educação Fundamental"/>
    <s v="3.3.90.39.00 - Outros Serviços de Terceiros PJ"/>
    <n v="374"/>
    <n v="50000"/>
  </r>
  <r>
    <s v="08/2025"/>
    <s v="Fábio André de Souza"/>
    <x v="6"/>
    <s v="12.361.0091.0083 - Manut. Das Atividades da Educação Fundamental"/>
    <s v="4.4.90.52.00 - Equipamento e Mat. Permanente"/>
    <n v="380"/>
    <n v="50000"/>
  </r>
  <r>
    <s v="08/2025"/>
    <s v="Fábio André de Souza"/>
    <x v="0"/>
    <s v="10.302.0081.0050 - Ação Média Alta Complexidade"/>
    <s v="3.3.50.39.00 - Outros Servicos de Terceiros PJ - Convênios"/>
    <n v="290"/>
    <n v="134000"/>
  </r>
  <r>
    <s v="08/2025"/>
    <s v="Fábio André de Souza"/>
    <x v="0"/>
    <s v="10.302.0081.0050 - Ação Média Alta Complexidade"/>
    <s v="4.4.50.52.00 - Equipamento e Mat. Permanente - Convênios"/>
    <n v="299"/>
    <n v="149000"/>
  </r>
  <r>
    <s v="08/2025"/>
    <s v="Fábio André de Souza"/>
    <x v="4"/>
    <s v="15.452.0111.0033 - Conservação do cemitério"/>
    <s v="4.4.90.52.00 - Equipamento e Mat. Permanente"/>
    <n v="447"/>
    <n v="70000"/>
  </r>
  <r>
    <s v="09/2025"/>
    <s v="Antonio Carlos Rodrigues"/>
    <x v="6"/>
    <s v="12.361.0091.0083 - Manut. Das Atividades da Educação Fundamental"/>
    <s v="3.3.90.30.00 - Material de Consumo"/>
    <n v="370"/>
    <n v="50000"/>
  </r>
  <r>
    <s v="09/2025"/>
    <s v="Antonio Carlos Rodrigues"/>
    <x v="6"/>
    <s v="12.361.0091.0083 - Manut. Das Atividades da Educação Fundamental"/>
    <s v="3.3.90.39.00 - Outros Serviços de Terceiros PJ"/>
    <n v="374"/>
    <n v="50000"/>
  </r>
  <r>
    <s v="09/2025"/>
    <s v="Antonio Carlos Rodrigues"/>
    <x v="6"/>
    <s v="12.361.0091.0083 - Manut. Das Atividades da Educação Fundamental"/>
    <s v="4.4.90.52.00 - Equipamento e Mat. Permanente"/>
    <n v="380"/>
    <n v="50000"/>
  </r>
  <r>
    <s v="09/2025"/>
    <s v="Antonio Carlos Rodrigues"/>
    <x v="1"/>
    <s v="27.812.0061.0039 - Esporte e Lazer para todos"/>
    <s v="3.3.90.30.00 - Material de Consumo"/>
    <n v="220"/>
    <n v="10000"/>
  </r>
  <r>
    <s v="09/2025"/>
    <s v="Antonio Carlos Rodrigues"/>
    <x v="1"/>
    <s v="27.812.0061.0039 - Esporte e Lazer para todos"/>
    <s v="4.4.90.52.00 - Equipamento e Mat. Permanente"/>
    <n v="228"/>
    <n v="10000"/>
  </r>
  <r>
    <s v="09/2025"/>
    <s v="Antonio Carlos Rodrigues"/>
    <x v="9"/>
    <s v="04.122.0011.0004 - Funssol"/>
    <s v="3.3.90.32.00 - Distribuição Gratuita"/>
    <n v="28"/>
    <n v="18871.75"/>
  </r>
  <r>
    <s v="09/2025"/>
    <s v="Antonio Carlos Rodrigues"/>
    <x v="7"/>
    <s v="04.122.0171.0036 - Manut. Atividades da Sec. Relações Institucionais"/>
    <s v="3.3.50.39.00 - Outros Servicos de Terceiros PJ - Convênios"/>
    <n v="576"/>
    <n v="30000"/>
  </r>
  <r>
    <s v="09/2025"/>
    <s v="Antonio Carlos Rodrigues"/>
    <x v="0"/>
    <s v="10.302.0081.0050 - Ação Média Alta Complexidade"/>
    <s v="3.3.50.39.00 - Outros Servicos de Terceiros PJ - Convênios"/>
    <n v="290"/>
    <n v="40000"/>
  </r>
  <r>
    <s v="09/2025"/>
    <s v="Antonio Carlos Rodrigues"/>
    <x v="0"/>
    <s v="10.302.0081.0050 - Ação Média Alta Complexidade"/>
    <s v="4.4.50.52.00 - Equipamento e Mat. Permanente - Convênios"/>
    <n v="299"/>
    <n v="136000"/>
  </r>
  <r>
    <s v="09/2025"/>
    <s v="Antonio Carlos Rodrigues"/>
    <x v="0"/>
    <s v="10.303.0081.0052 - Manut. Da Assistência Farmacêutica"/>
    <s v="3.3.90.32.00 - Distribuição Gratuita"/>
    <n v="306"/>
    <n v="87871.75"/>
  </r>
  <r>
    <s v="09/2025"/>
    <s v="Antonio Carlos Rodrigues"/>
    <x v="3"/>
    <s v="06.181.0121.0008 - Segurança para todos"/>
    <s v="4.4.90.52.00 - Equipamento e Mat. Permanente"/>
    <n v="462"/>
    <n v="35000"/>
  </r>
  <r>
    <s v="09/2025"/>
    <s v="Antonio Carlos Rodrigues"/>
    <x v="2"/>
    <s v="08.244.0031.0014 - Proteção Social Básica"/>
    <s v="3.3.50.39.00 - Outros Servicos de Terceiros PJ - Convênios"/>
    <n v="137"/>
    <n v="10000"/>
  </r>
  <r>
    <s v="10/2025"/>
    <s v="Fábio Junio Souza Brito"/>
    <x v="6"/>
    <s v="12.361.0091.0115 - Construção ou Reforma de Escolas de Ensino Fundamental"/>
    <s v="4.4.90.51.00 - Obras e Instalações"/>
    <n v="381"/>
    <n v="50000"/>
  </r>
  <r>
    <s v="10/2025"/>
    <s v="Fábio Junio Souza Brito"/>
    <x v="6"/>
    <s v="12.361.0091.0083 - Manut. Das Atividades da Educação Fundamental"/>
    <s v="3.3.90.40.00 - Serv. Tecnologica da Informação"/>
    <n v="375"/>
    <n v="50000"/>
  </r>
  <r>
    <s v="10/2025"/>
    <s v="Fábio Junio Souza Brito"/>
    <x v="1"/>
    <s v="27.812.0061.0039 - Esporte e Lazer para todos"/>
    <s v="3.3.90.30.00 - Material de Consumo"/>
    <n v="220"/>
    <n v="20000"/>
  </r>
  <r>
    <s v="10/2025"/>
    <s v="Fábio Junio Souza Brito"/>
    <x v="8"/>
    <s v="18.541.0152.0046 - Bem estar animal"/>
    <s v="4.4.90.52.00 - Equipamento e Mat. Permanente"/>
    <n v="552"/>
    <n v="16839"/>
  </r>
  <r>
    <s v="10/2025"/>
    <s v="Fábio Junio Souza Brito"/>
    <x v="8"/>
    <s v="18.541.0152.0046 - Bem estar animal"/>
    <s v="3.3.50.39.00 - Outros Servicos de Terceiros PJ - Convênios"/>
    <n v="546"/>
    <n v="50000"/>
  </r>
  <r>
    <s v="10/2025"/>
    <s v="Fábio Junio Souza Brito"/>
    <x v="0"/>
    <s v="10.302.0081.0050 - Ação Média Alta Complexidade"/>
    <s v="4.4.50.52.00 - Equipamento e Mat. Permanente - Convênios"/>
    <n v="299"/>
    <n v="100000"/>
  </r>
  <r>
    <s v="10/2025"/>
    <s v="Fábio Junio Souza Brito"/>
    <x v="0"/>
    <s v="10.302.0081.0050 - Ação Média Alta Complexidade"/>
    <s v="3.3.90.30.00 - Material de Consumo"/>
    <n v="293"/>
    <n v="31164.2"/>
  </r>
  <r>
    <s v="10/2025"/>
    <s v="Fábio Junio Souza Brito"/>
    <x v="0"/>
    <s v="10.301.0081.0049 - Atenção Básica em Saúde"/>
    <s v="4.4.90.52.00 - Equipamento e Mat. Permanente"/>
    <n v="285"/>
    <n v="132707.04999999999"/>
  </r>
  <r>
    <s v="10/2025"/>
    <s v="Fábio Junio Souza Brito"/>
    <x v="3"/>
    <s v="06.181.0121.0008 - Segurança para todos"/>
    <s v="4.4.90.52.00 - Equipamento e Mat. Permanente"/>
    <n v="462"/>
    <n v="22032"/>
  </r>
  <r>
    <s v="10/2025"/>
    <s v="Fábio Junio Souza Brito"/>
    <x v="4"/>
    <s v="15.452.0111.0031 - Manut. Das Ativ. Da Secret. e Conservação da Cidade"/>
    <s v="4.4.90.52.00 - Equipamento e Mat. Permanente"/>
    <n v="447"/>
    <n v="0"/>
  </r>
  <r>
    <s v="10/2025"/>
    <s v="Fábio Junio Souza Brito"/>
    <x v="4"/>
    <s v="25.752.0111.0030 - Manutenção e Melhorias da Iluminação Pública"/>
    <s v="3.3.90.30.00 - Material de Consumo"/>
    <n v="449"/>
    <n v="25000"/>
  </r>
  <r>
    <s v="10/2025"/>
    <s v="Fábio Junio Souza Brito"/>
    <x v="2"/>
    <s v="08.244.0031.0016 - Proteção Social Especial de Alta Complexidade"/>
    <s v="3.3.50.39.00 - Outros Servicos de Terceiros PJ - Convênios"/>
    <n v="150"/>
    <n v="30000"/>
  </r>
  <r>
    <s v="11/2025"/>
    <s v="Claudenildo Gomes "/>
    <x v="10"/>
    <s v="15.451.0051.0109 - Reforma ou Construção de Próprios Públicos"/>
    <s v="4.4.90.51.00 - Obras e Instalações"/>
    <n v="214"/>
    <n v="100000"/>
  </r>
  <r>
    <s v="11/2025"/>
    <s v="Claudenildo Gomes "/>
    <x v="1"/>
    <s v="27.812.0061.0039 - Esporte e Lazer para todos"/>
    <s v="3.3.90.31.00 - Premiações Cult. Art. C. Desportiva"/>
    <n v="221"/>
    <n v="38500"/>
  </r>
  <r>
    <s v="11/2025"/>
    <s v="Claudenildo Gomes "/>
    <x v="0"/>
    <s v="10.302.0081.0050 - Ação Média Alta Complexidade"/>
    <s v="3.3.50.39.00 - Outros Servicos de Terceiros PJ - Convênios"/>
    <n v="290"/>
    <n v="42771.75"/>
  </r>
  <r>
    <s v="11/2025"/>
    <s v="Claudenildo Gomes "/>
    <x v="0"/>
    <s v="10.302.0081.0050 - Ação Média Alta Complexidade"/>
    <s v="4.4.90.52.00 - Equipamento e Mat. Permanente"/>
    <n v="300"/>
    <n v="221100"/>
  </r>
  <r>
    <s v="11/2025"/>
    <s v="Claudenildo Gomes "/>
    <x v="3"/>
    <s v="06.182.0121.0007 - Mobilidade Urbana Eficiente"/>
    <s v="3.3.90.39.00 - Outros Serviços de Terceiros PJ"/>
    <n v="466"/>
    <n v="12000"/>
  </r>
  <r>
    <s v="11/2025"/>
    <s v="Claudenildo Gomes "/>
    <x v="4"/>
    <s v="25.752.0111.0030 - Manutenção e Melhorias da Iluminação Pública"/>
    <s v="3.3.90.30.00 - Material de Consumo"/>
    <n v="449"/>
    <n v="113371.75"/>
  </r>
  <r>
    <s v="12/2025"/>
    <s v="Juarez Custódio"/>
    <x v="10"/>
    <s v="15.451.0051.0108 - Obras de Infraestrutura, Mobilidade urbana"/>
    <s v="4.4.90.51.00 - Obras e Instalações"/>
    <n v="212"/>
    <n v="263871"/>
  </r>
  <r>
    <s v="12/2025"/>
    <s v="Juarez Custódio"/>
    <x v="0"/>
    <s v="10.302.0081.0050 - Ação Média Alta Complexidade"/>
    <s v="4.4.50.52.00 - Equipamento e Mat. Permanente - Convênios"/>
    <n v="299"/>
    <n v="60000"/>
  </r>
  <r>
    <s v="12/2025"/>
    <s v="Juarez Custódio"/>
    <x v="0"/>
    <s v="10.302.0081.0050 - Ação Média Alta Complexidade"/>
    <s v="4.4.90.52.00 - Equipamento e Mat. Permanente"/>
    <n v="300"/>
    <n v="203871.75"/>
  </r>
  <r>
    <s v="13/2025"/>
    <s v="Julio Cezar"/>
    <x v="5"/>
    <s v="13.392.0131.0034 - Manut. Divisões e Ativ. Secret. Cultura e Eventos"/>
    <s v="3.3.50.39.00 - Outros Servicos de Terceiros PJ - Convênios"/>
    <n v="473"/>
    <n v="35000"/>
  </r>
  <r>
    <s v="13/2025"/>
    <s v="Julio Cezar"/>
    <x v="11"/>
    <s v="20.606.0021.0080 - Incentivo a Agricultura"/>
    <s v="4.4.50.52.00 - Equipamento e Mat. Permanente - Convênios"/>
    <n v="83"/>
    <n v="60000"/>
  </r>
  <r>
    <s v="13/2025"/>
    <s v="Julio Cezar"/>
    <x v="1"/>
    <s v="27.812.0061.0039 - Esporte e Lazer para todos"/>
    <s v="3.3.90.32.00 - Distribuição Gratuita"/>
    <n v="222"/>
    <n v="30000"/>
  </r>
  <r>
    <s v="13/2025"/>
    <s v="Julio Cezar"/>
    <x v="0"/>
    <s v="10.302.0081.0050 - Ação Média Alta Complexidade"/>
    <s v="4.4.50.52.00 - Equipamento e Mat. Permanente - Convênios"/>
    <n v="299"/>
    <n v="210000"/>
  </r>
  <r>
    <s v="13/2025"/>
    <s v="Julio Cezar"/>
    <x v="0"/>
    <s v="10.302.0081.0050 - Ação Média Alta Complexidade"/>
    <s v="3.3.90.30.00 - Material de Consumo"/>
    <n v="293"/>
    <n v="28000"/>
  </r>
  <r>
    <s v="13/2025"/>
    <s v="Julio Cezar"/>
    <x v="0"/>
    <s v="10.302.0081.0050 - Ação Média Alta Complexidade"/>
    <s v="3.3.90.32.00 - Distribuição Gratuita"/>
    <n v="294"/>
    <n v="124640"/>
  </r>
  <r>
    <s v="13/2025"/>
    <s v="Julio Cezar"/>
    <x v="2"/>
    <s v="08.244.0031.0014 - Proteção Social Básica"/>
    <s v="3.3.50.39.00 - Outros Servicos de Terceiros PJ - Convênios"/>
    <n v="137"/>
    <n v="4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EC6A70-9E32-44E6-ACEA-08E0613B8DC1}" name="Tabela dinâmica10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1">
  <location ref="A3:B16" firstHeaderRow="1" firstDataRow="1" firstDataCol="1"/>
  <pivotFields count="7">
    <pivotField showAll="0"/>
    <pivotField showAll="0"/>
    <pivotField axis="axisRow" showAll="0">
      <items count="13">
        <item x="5"/>
        <item x="11"/>
        <item x="10"/>
        <item x="6"/>
        <item x="1"/>
        <item x="8"/>
        <item x="9"/>
        <item x="7"/>
        <item x="0"/>
        <item x="3"/>
        <item x="4"/>
        <item x="2"/>
        <item t="default"/>
      </items>
    </pivotField>
    <pivotField showAll="0"/>
    <pivotField showAll="0"/>
    <pivotField showAll="0"/>
    <pivotField dataField="1" numFmtId="44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" fld="6" baseField="0" baseItem="0" numFmtId="44"/>
  </dataFields>
  <chartFormats count="6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2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3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24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2" format="25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2" format="26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2" format="2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2" format="28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2" format="3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2" format="3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2" format="34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4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7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7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7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7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7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7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7" format="5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7" format="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7" format="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7" format="59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7" format="6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8" format="3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3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8" format="3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8" format="3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8" format="3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8" format="4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8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8" format="4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8" format="4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8" format="4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8" format="4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8" format="4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8" format="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39" format="4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49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9" format="5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9" format="5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9" format="5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9" format="53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9" format="5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9" format="5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9" format="5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9" format="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9" format="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9" format="59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39" format="6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31B6-85DB-4DA9-A0A0-0EC16DE716EA}">
  <dimension ref="A3:B16"/>
  <sheetViews>
    <sheetView workbookViewId="0">
      <selection activeCell="Q21" sqref="Q21"/>
    </sheetView>
  </sheetViews>
  <sheetFormatPr defaultRowHeight="15" x14ac:dyDescent="0.25"/>
  <cols>
    <col min="1" max="1" width="27.28515625" bestFit="1" customWidth="1"/>
    <col min="2" max="2" width="15.85546875" bestFit="1" customWidth="1"/>
  </cols>
  <sheetData>
    <row r="3" spans="1:2" x14ac:dyDescent="0.25">
      <c r="A3" s="15" t="s">
        <v>182</v>
      </c>
      <c r="B3" t="s">
        <v>183</v>
      </c>
    </row>
    <row r="4" spans="1:2" x14ac:dyDescent="0.25">
      <c r="A4" s="16" t="s">
        <v>23</v>
      </c>
      <c r="B4" s="17">
        <v>78000</v>
      </c>
    </row>
    <row r="5" spans="1:2" x14ac:dyDescent="0.25">
      <c r="A5" s="16" t="s">
        <v>152</v>
      </c>
      <c r="B5" s="17">
        <v>60000</v>
      </c>
    </row>
    <row r="6" spans="1:2" x14ac:dyDescent="0.25">
      <c r="A6" s="16" t="s">
        <v>55</v>
      </c>
      <c r="B6" s="17">
        <v>363871</v>
      </c>
    </row>
    <row r="7" spans="1:2" x14ac:dyDescent="0.25">
      <c r="A7" s="16" t="s">
        <v>25</v>
      </c>
      <c r="B7" s="17">
        <v>420000</v>
      </c>
    </row>
    <row r="8" spans="1:2" x14ac:dyDescent="0.25">
      <c r="A8" s="16" t="s">
        <v>15</v>
      </c>
      <c r="B8" s="17">
        <v>627371.75</v>
      </c>
    </row>
    <row r="9" spans="1:2" x14ac:dyDescent="0.25">
      <c r="A9" s="16" t="s">
        <v>34</v>
      </c>
      <c r="B9" s="17">
        <v>116839</v>
      </c>
    </row>
    <row r="10" spans="1:2" x14ac:dyDescent="0.25">
      <c r="A10" s="16" t="s">
        <v>42</v>
      </c>
      <c r="B10" s="17">
        <v>18871.75</v>
      </c>
    </row>
    <row r="11" spans="1:2" x14ac:dyDescent="0.25">
      <c r="A11" s="16" t="s">
        <v>19</v>
      </c>
      <c r="B11" s="17">
        <v>65871.739999999991</v>
      </c>
    </row>
    <row r="12" spans="1:2" x14ac:dyDescent="0.25">
      <c r="A12" s="16" t="s">
        <v>4</v>
      </c>
      <c r="B12" s="17">
        <v>3990099.89</v>
      </c>
    </row>
    <row r="13" spans="1:2" x14ac:dyDescent="0.25">
      <c r="A13" s="16" t="s">
        <v>32</v>
      </c>
      <c r="B13" s="17">
        <v>146903.25</v>
      </c>
    </row>
    <row r="14" spans="1:2" x14ac:dyDescent="0.25">
      <c r="A14" s="16" t="s">
        <v>31</v>
      </c>
      <c r="B14" s="17">
        <v>580242.9</v>
      </c>
    </row>
    <row r="15" spans="1:2" x14ac:dyDescent="0.25">
      <c r="A15" s="16" t="s">
        <v>21</v>
      </c>
      <c r="B15" s="17">
        <v>313000</v>
      </c>
    </row>
    <row r="16" spans="1:2" x14ac:dyDescent="0.25">
      <c r="A16" s="16" t="s">
        <v>184</v>
      </c>
      <c r="B16" s="17">
        <v>6781071.2800000003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64EA-7417-422C-A953-F5057E7684A0}">
  <sheetPr>
    <pageSetUpPr fitToPage="1"/>
  </sheetPr>
  <dimension ref="A1:I18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4.85546875" style="28" customWidth="1"/>
    <col min="3" max="3" width="16.28515625" style="28" hidden="1" customWidth="1"/>
    <col min="4" max="4" width="50.7109375" style="28" hidden="1" customWidth="1"/>
    <col min="5" max="5" width="56.285156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191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s="6" customFormat="1" x14ac:dyDescent="0.25">
      <c r="A4" s="37" t="s">
        <v>68</v>
      </c>
      <c r="B4" s="38" t="s">
        <v>69</v>
      </c>
      <c r="C4" s="38" t="s">
        <v>31</v>
      </c>
      <c r="D4" s="38" t="s">
        <v>57</v>
      </c>
      <c r="E4" s="38" t="s">
        <v>17</v>
      </c>
      <c r="F4" s="39">
        <v>449</v>
      </c>
      <c r="G4" s="40">
        <v>164000</v>
      </c>
      <c r="H4" s="11" t="s">
        <v>162</v>
      </c>
      <c r="I4" s="20" t="s">
        <v>89</v>
      </c>
    </row>
    <row r="5" spans="1:9" x14ac:dyDescent="0.25">
      <c r="A5" s="52" t="s">
        <v>70</v>
      </c>
      <c r="B5" s="53" t="s">
        <v>71</v>
      </c>
      <c r="C5" s="53" t="s">
        <v>31</v>
      </c>
      <c r="D5" s="68" t="s">
        <v>72</v>
      </c>
      <c r="E5" s="53" t="s">
        <v>30</v>
      </c>
      <c r="F5" s="54">
        <v>451</v>
      </c>
      <c r="G5" s="55">
        <v>124000</v>
      </c>
      <c r="H5" s="10" t="s">
        <v>163</v>
      </c>
      <c r="I5" s="23" t="s">
        <v>180</v>
      </c>
    </row>
    <row r="6" spans="1:9" s="5" customFormat="1" x14ac:dyDescent="0.25">
      <c r="A6" s="41" t="s">
        <v>73</v>
      </c>
      <c r="B6" s="42" t="s">
        <v>74</v>
      </c>
      <c r="C6" s="42" t="s">
        <v>31</v>
      </c>
      <c r="D6" s="42" t="s">
        <v>48</v>
      </c>
      <c r="E6" s="42" t="s">
        <v>11</v>
      </c>
      <c r="F6" s="43">
        <v>439</v>
      </c>
      <c r="G6" s="44">
        <v>50000</v>
      </c>
      <c r="H6" s="4" t="s">
        <v>164</v>
      </c>
      <c r="I6" s="21" t="s">
        <v>94</v>
      </c>
    </row>
    <row r="7" spans="1:9" s="5" customFormat="1" x14ac:dyDescent="0.25">
      <c r="A7" s="37" t="s">
        <v>73</v>
      </c>
      <c r="B7" s="38" t="s">
        <v>74</v>
      </c>
      <c r="C7" s="38" t="s">
        <v>31</v>
      </c>
      <c r="D7" s="38" t="s">
        <v>57</v>
      </c>
      <c r="E7" s="38" t="s">
        <v>17</v>
      </c>
      <c r="F7" s="39">
        <v>449</v>
      </c>
      <c r="G7" s="40">
        <v>0</v>
      </c>
      <c r="H7" s="11" t="s">
        <v>164</v>
      </c>
      <c r="I7" s="20" t="s">
        <v>94</v>
      </c>
    </row>
    <row r="8" spans="1:9" s="5" customFormat="1" x14ac:dyDescent="0.25">
      <c r="A8" s="45" t="s">
        <v>27</v>
      </c>
      <c r="B8" s="46" t="s">
        <v>28</v>
      </c>
      <c r="C8" s="46" t="s">
        <v>31</v>
      </c>
      <c r="D8" s="46" t="s">
        <v>57</v>
      </c>
      <c r="E8" s="46" t="s">
        <v>17</v>
      </c>
      <c r="F8" s="47">
        <v>449</v>
      </c>
      <c r="G8" s="48">
        <v>33871.15</v>
      </c>
      <c r="H8" s="13" t="s">
        <v>166</v>
      </c>
      <c r="I8" s="22" t="s">
        <v>111</v>
      </c>
    </row>
    <row r="9" spans="1:9" s="5" customFormat="1" x14ac:dyDescent="0.25">
      <c r="A9" s="37" t="s">
        <v>36</v>
      </c>
      <c r="B9" s="38" t="s">
        <v>37</v>
      </c>
      <c r="C9" s="38" t="s">
        <v>31</v>
      </c>
      <c r="D9" s="38" t="s">
        <v>38</v>
      </c>
      <c r="E9" s="38" t="s">
        <v>14</v>
      </c>
      <c r="F9" s="39">
        <v>447</v>
      </c>
      <c r="G9" s="40">
        <v>70000</v>
      </c>
      <c r="H9" s="11" t="s">
        <v>167</v>
      </c>
      <c r="I9" s="20" t="s">
        <v>116</v>
      </c>
    </row>
    <row r="10" spans="1:9" s="5" customFormat="1" x14ac:dyDescent="0.25">
      <c r="A10" s="41" t="s">
        <v>45</v>
      </c>
      <c r="B10" s="42" t="s">
        <v>46</v>
      </c>
      <c r="C10" s="42" t="s">
        <v>31</v>
      </c>
      <c r="D10" s="42" t="s">
        <v>48</v>
      </c>
      <c r="E10" s="42" t="s">
        <v>14</v>
      </c>
      <c r="F10" s="43">
        <v>447</v>
      </c>
      <c r="G10" s="44">
        <v>25000</v>
      </c>
      <c r="H10" s="4" t="s">
        <v>169</v>
      </c>
      <c r="I10" s="21" t="s">
        <v>132</v>
      </c>
    </row>
    <row r="11" spans="1:9" s="5" customFormat="1" x14ac:dyDescent="0.25">
      <c r="A11" s="37" t="s">
        <v>45</v>
      </c>
      <c r="B11" s="38" t="s">
        <v>46</v>
      </c>
      <c r="C11" s="38" t="s">
        <v>31</v>
      </c>
      <c r="D11" s="38" t="s">
        <v>57</v>
      </c>
      <c r="E11" s="38" t="s">
        <v>17</v>
      </c>
      <c r="F11" s="39">
        <v>449</v>
      </c>
      <c r="G11" s="40">
        <v>0</v>
      </c>
      <c r="H11" s="11" t="s">
        <v>169</v>
      </c>
      <c r="I11" s="20" t="s">
        <v>132</v>
      </c>
    </row>
    <row r="12" spans="1:9" s="6" customFormat="1" x14ac:dyDescent="0.25">
      <c r="A12" s="41" t="s">
        <v>52</v>
      </c>
      <c r="B12" s="42" t="s">
        <v>53</v>
      </c>
      <c r="C12" s="42" t="s">
        <v>31</v>
      </c>
      <c r="D12" s="42" t="s">
        <v>57</v>
      </c>
      <c r="E12" s="42" t="s">
        <v>17</v>
      </c>
      <c r="F12" s="39">
        <v>449</v>
      </c>
      <c r="G12" s="44">
        <v>113371.75</v>
      </c>
      <c r="H12" s="4" t="s">
        <v>170</v>
      </c>
      <c r="I12" s="21" t="s">
        <v>141</v>
      </c>
    </row>
    <row r="13" spans="1:9" s="5" customFormat="1" x14ac:dyDescent="0.25">
      <c r="A13" s="56"/>
      <c r="B13" s="57"/>
      <c r="C13" s="57"/>
      <c r="D13" s="57"/>
      <c r="E13" s="66"/>
      <c r="F13" s="49" t="s">
        <v>175</v>
      </c>
      <c r="G13" s="67">
        <f>SUBTOTAL(9,G4:G12)</f>
        <v>580242.9</v>
      </c>
      <c r="H13" s="7"/>
      <c r="I13" s="24"/>
    </row>
    <row r="17" spans="7:8" x14ac:dyDescent="0.25">
      <c r="G17" s="51"/>
      <c r="H17" s="2"/>
    </row>
    <row r="18" spans="7:8" x14ac:dyDescent="0.25">
      <c r="G18" s="51"/>
      <c r="H18" s="2"/>
    </row>
  </sheetData>
  <sheetProtection algorithmName="SHA-512" hashValue="0EmSb0ReIquXcjm/sOc1XpGE0yvxWfdEZ19AnnVWYt/Al7Mrw+e0sRVVzwjvCVG9VxB4iSkn+zDcu+jfkV+1yg==" saltValue="GPsWIkVMxtyaGpNdhr/kPw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1816-21A8-46A6-AB2D-FB27D4FEF0BD}">
  <sheetPr>
    <pageSetUpPr fitToPage="1"/>
  </sheetPr>
  <dimension ref="A1:I9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3.7109375" style="28" bestFit="1" customWidth="1"/>
    <col min="3" max="3" width="10" style="28" hidden="1" customWidth="1"/>
    <col min="4" max="4" width="43.5703125" style="28" hidden="1" customWidth="1"/>
    <col min="5" max="5" width="43.285156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192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s="5" customFormat="1" ht="15" customHeight="1" x14ac:dyDescent="0.25">
      <c r="A4" s="37" t="s">
        <v>68</v>
      </c>
      <c r="B4" s="38" t="s">
        <v>69</v>
      </c>
      <c r="C4" s="38" t="s">
        <v>32</v>
      </c>
      <c r="D4" s="38" t="s">
        <v>33</v>
      </c>
      <c r="E4" s="38" t="s">
        <v>14</v>
      </c>
      <c r="F4" s="39">
        <v>462</v>
      </c>
      <c r="G4" s="40">
        <v>37871.25</v>
      </c>
      <c r="H4" s="11" t="s">
        <v>162</v>
      </c>
      <c r="I4" s="20" t="s">
        <v>88</v>
      </c>
    </row>
    <row r="5" spans="1:9" ht="15" customHeight="1" x14ac:dyDescent="0.25">
      <c r="A5" s="52" t="s">
        <v>27</v>
      </c>
      <c r="B5" s="53" t="s">
        <v>28</v>
      </c>
      <c r="C5" s="53" t="s">
        <v>32</v>
      </c>
      <c r="D5" s="53" t="s">
        <v>33</v>
      </c>
      <c r="E5" s="53" t="s">
        <v>17</v>
      </c>
      <c r="F5" s="54">
        <v>456</v>
      </c>
      <c r="G5" s="55">
        <v>40000</v>
      </c>
      <c r="H5" s="10" t="s">
        <v>166</v>
      </c>
      <c r="I5" s="23" t="s">
        <v>110</v>
      </c>
    </row>
    <row r="6" spans="1:9" s="5" customFormat="1" ht="15" customHeight="1" x14ac:dyDescent="0.25">
      <c r="A6" s="45" t="s">
        <v>39</v>
      </c>
      <c r="B6" s="46" t="s">
        <v>40</v>
      </c>
      <c r="C6" s="46" t="s">
        <v>32</v>
      </c>
      <c r="D6" s="46" t="s">
        <v>33</v>
      </c>
      <c r="E6" s="46" t="s">
        <v>14</v>
      </c>
      <c r="F6" s="47">
        <v>462</v>
      </c>
      <c r="G6" s="48">
        <v>35000</v>
      </c>
      <c r="H6" s="12" t="s">
        <v>168</v>
      </c>
      <c r="I6" s="22" t="s">
        <v>125</v>
      </c>
    </row>
    <row r="7" spans="1:9" ht="15" customHeight="1" x14ac:dyDescent="0.25">
      <c r="A7" s="52" t="s">
        <v>45</v>
      </c>
      <c r="B7" s="53" t="s">
        <v>46</v>
      </c>
      <c r="C7" s="53" t="s">
        <v>32</v>
      </c>
      <c r="D7" s="38" t="s">
        <v>33</v>
      </c>
      <c r="E7" s="53" t="s">
        <v>14</v>
      </c>
      <c r="F7" s="54">
        <v>462</v>
      </c>
      <c r="G7" s="55">
        <v>22032</v>
      </c>
      <c r="H7" s="10" t="s">
        <v>169</v>
      </c>
      <c r="I7" s="23" t="s">
        <v>135</v>
      </c>
    </row>
    <row r="8" spans="1:9" ht="15" customHeight="1" x14ac:dyDescent="0.25">
      <c r="A8" s="27" t="s">
        <v>52</v>
      </c>
      <c r="B8" s="28" t="s">
        <v>53</v>
      </c>
      <c r="C8" s="28" t="s">
        <v>32</v>
      </c>
      <c r="D8" s="28" t="s">
        <v>58</v>
      </c>
      <c r="E8" s="28" t="s">
        <v>11</v>
      </c>
      <c r="F8" s="64">
        <v>466</v>
      </c>
      <c r="G8" s="36">
        <v>12000</v>
      </c>
      <c r="H8" s="2" t="s">
        <v>170</v>
      </c>
      <c r="I8" s="18" t="s">
        <v>142</v>
      </c>
    </row>
    <row r="9" spans="1:9" s="5" customFormat="1" x14ac:dyDescent="0.25">
      <c r="A9" s="56"/>
      <c r="B9" s="57"/>
      <c r="C9" s="57"/>
      <c r="D9" s="57"/>
      <c r="E9" s="66"/>
      <c r="F9" s="49" t="s">
        <v>175</v>
      </c>
      <c r="G9" s="67">
        <f>SUBTOTAL(9,G4:G8)</f>
        <v>146903.25</v>
      </c>
      <c r="H9" s="7"/>
      <c r="I9" s="24"/>
    </row>
  </sheetData>
  <sheetProtection algorithmName="SHA-512" hashValue="fPGsuu0WgwN+7FmtRuDdtCmEvI7ylwygWqnI1eZC9Hk3+kJPeMAcVsXX+G6RmnrgAHRG1Vmxb85G5LR5PtlFLQ==" saltValue="g1C3lGwXgc30CEdClClfNQ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2A6C-868A-4AE6-A75A-D6696A27C647}">
  <sheetPr>
    <pageSetUpPr fitToPage="1"/>
  </sheetPr>
  <dimension ref="A1:I13"/>
  <sheetViews>
    <sheetView showGridLines="0" workbookViewId="0">
      <selection sqref="A1:I1"/>
    </sheetView>
  </sheetViews>
  <sheetFormatPr defaultRowHeight="15" x14ac:dyDescent="0.25"/>
  <cols>
    <col min="1" max="1" width="12" style="27" customWidth="1"/>
    <col min="2" max="2" width="24.85546875" style="28" customWidth="1"/>
    <col min="3" max="3" width="23.42578125" style="28" hidden="1" customWidth="1"/>
    <col min="4" max="4" width="50.7109375" style="28" hidden="1" customWidth="1"/>
    <col min="5" max="5" width="53.28515625" style="28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193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2" t="s">
        <v>8</v>
      </c>
      <c r="G3" s="58" t="s">
        <v>6</v>
      </c>
      <c r="H3" s="8" t="s">
        <v>159</v>
      </c>
      <c r="I3" s="19"/>
    </row>
    <row r="4" spans="1:9" ht="15" customHeight="1" x14ac:dyDescent="0.25">
      <c r="A4" s="59" t="s">
        <v>1</v>
      </c>
      <c r="B4" s="60" t="s">
        <v>12</v>
      </c>
      <c r="C4" s="60" t="s">
        <v>23</v>
      </c>
      <c r="D4" s="60" t="s">
        <v>24</v>
      </c>
      <c r="E4" s="60" t="s">
        <v>11</v>
      </c>
      <c r="F4" s="61">
        <v>479</v>
      </c>
      <c r="G4" s="62">
        <v>20000</v>
      </c>
      <c r="H4" s="3" t="s">
        <v>165</v>
      </c>
      <c r="I4" s="25" t="s">
        <v>181</v>
      </c>
    </row>
    <row r="5" spans="1:9" ht="15" customHeight="1" x14ac:dyDescent="0.25">
      <c r="A5" s="59" t="s">
        <v>36</v>
      </c>
      <c r="B5" s="60" t="s">
        <v>37</v>
      </c>
      <c r="C5" s="60" t="s">
        <v>23</v>
      </c>
      <c r="D5" s="60" t="s">
        <v>24</v>
      </c>
      <c r="E5" s="63" t="s">
        <v>11</v>
      </c>
      <c r="F5" s="64">
        <v>479</v>
      </c>
      <c r="G5" s="65">
        <v>23000</v>
      </c>
      <c r="H5" s="12" t="s">
        <v>167</v>
      </c>
      <c r="I5" s="25" t="s">
        <v>117</v>
      </c>
    </row>
    <row r="6" spans="1:9" s="5" customFormat="1" ht="15" customHeight="1" x14ac:dyDescent="0.25">
      <c r="A6" s="56"/>
      <c r="B6" s="57"/>
      <c r="C6" s="57"/>
      <c r="D6" s="57"/>
      <c r="E6" s="49"/>
      <c r="F6" s="49" t="s">
        <v>175</v>
      </c>
      <c r="G6" s="50">
        <f>SUBTOTAL(9,G4:G5)</f>
        <v>43000</v>
      </c>
      <c r="H6" s="9"/>
      <c r="I6" s="24"/>
    </row>
    <row r="7" spans="1:9" ht="15" customHeight="1" x14ac:dyDescent="0.25"/>
    <row r="8" spans="1:9" ht="15" customHeight="1" x14ac:dyDescent="0.25">
      <c r="E8" s="29" t="s">
        <v>173</v>
      </c>
    </row>
    <row r="9" spans="1:9" ht="15" customHeight="1" x14ac:dyDescent="0.25">
      <c r="A9" s="32" t="s">
        <v>0</v>
      </c>
      <c r="B9" s="32" t="s">
        <v>2</v>
      </c>
      <c r="C9" s="32" t="s">
        <v>3</v>
      </c>
      <c r="D9" s="32" t="s">
        <v>5</v>
      </c>
      <c r="E9" s="32" t="s">
        <v>9</v>
      </c>
      <c r="F9" s="32" t="s">
        <v>8</v>
      </c>
      <c r="G9" s="58" t="s">
        <v>6</v>
      </c>
      <c r="H9" s="8" t="s">
        <v>159</v>
      </c>
      <c r="I9" s="19"/>
    </row>
    <row r="10" spans="1:9" ht="15" customHeight="1" x14ac:dyDescent="0.25">
      <c r="A10" s="59" t="s">
        <v>62</v>
      </c>
      <c r="B10" s="60" t="s">
        <v>63</v>
      </c>
      <c r="C10" s="60" t="s">
        <v>23</v>
      </c>
      <c r="D10" s="60" t="s">
        <v>24</v>
      </c>
      <c r="E10" s="63" t="s">
        <v>10</v>
      </c>
      <c r="F10" s="64">
        <v>473</v>
      </c>
      <c r="G10" s="65">
        <v>35000</v>
      </c>
      <c r="H10" s="12" t="s">
        <v>172</v>
      </c>
      <c r="I10" s="25" t="s">
        <v>150</v>
      </c>
    </row>
    <row r="11" spans="1:9" s="5" customFormat="1" ht="15" customHeight="1" x14ac:dyDescent="0.25">
      <c r="A11" s="56"/>
      <c r="B11" s="57"/>
      <c r="C11" s="57"/>
      <c r="D11" s="57"/>
      <c r="E11" s="49"/>
      <c r="F11" s="49" t="s">
        <v>176</v>
      </c>
      <c r="G11" s="50">
        <f>SUBTOTAL(9,G10)</f>
        <v>35000</v>
      </c>
      <c r="H11" s="9"/>
      <c r="I11" s="24"/>
    </row>
    <row r="13" spans="1:9" x14ac:dyDescent="0.25">
      <c r="E13" s="49"/>
      <c r="F13" s="49" t="s">
        <v>177</v>
      </c>
      <c r="G13" s="50">
        <f>SUBTOTAL(9,G4:G12)</f>
        <v>78000</v>
      </c>
      <c r="H13" s="9"/>
    </row>
  </sheetData>
  <sheetProtection algorithmName="SHA-512" hashValue="Ig59vpqNRdUeXfdqbwMHft1hxmEQd0u0TUb206zhOCS/OooDV05mK7TNZYqYGG1x4dx/rSGBSQGjSAdB+p4EVA==" saltValue="3D3mjhlx/QvONh5SD2sDjQ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7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AC63-ED0E-4393-8F67-A7842B30A65A}">
  <sheetPr>
    <pageSetUpPr fitToPage="1"/>
  </sheetPr>
  <dimension ref="A1:I13"/>
  <sheetViews>
    <sheetView showGridLines="0" workbookViewId="0">
      <selection sqref="A1:I1"/>
    </sheetView>
  </sheetViews>
  <sheetFormatPr defaultRowHeight="15" x14ac:dyDescent="0.25"/>
  <cols>
    <col min="1" max="1" width="12" style="27" customWidth="1"/>
    <col min="2" max="2" width="21.7109375" style="28" bestFit="1" customWidth="1"/>
    <col min="3" max="3" width="17" style="28" hidden="1" customWidth="1"/>
    <col min="4" max="4" width="33.28515625" style="28" hidden="1" customWidth="1"/>
    <col min="5" max="5" width="52.425781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194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3" t="s">
        <v>9</v>
      </c>
      <c r="F3" s="33" t="s">
        <v>8</v>
      </c>
      <c r="G3" s="34" t="s">
        <v>6</v>
      </c>
      <c r="H3" s="14" t="s">
        <v>159</v>
      </c>
      <c r="I3" s="19"/>
    </row>
    <row r="4" spans="1:9" ht="15" customHeight="1" x14ac:dyDescent="0.25">
      <c r="A4" s="52" t="s">
        <v>27</v>
      </c>
      <c r="B4" s="53" t="s">
        <v>28</v>
      </c>
      <c r="C4" s="53" t="s">
        <v>34</v>
      </c>
      <c r="D4" s="53" t="s">
        <v>35</v>
      </c>
      <c r="E4" s="53" t="s">
        <v>14</v>
      </c>
      <c r="F4" s="54">
        <v>552</v>
      </c>
      <c r="G4" s="55">
        <v>50000</v>
      </c>
      <c r="H4" s="10" t="s">
        <v>166</v>
      </c>
      <c r="I4" s="23" t="s">
        <v>109</v>
      </c>
    </row>
    <row r="5" spans="1:9" ht="15" customHeight="1" x14ac:dyDescent="0.25">
      <c r="A5" s="27" t="s">
        <v>45</v>
      </c>
      <c r="B5" s="28" t="s">
        <v>46</v>
      </c>
      <c r="C5" s="28" t="s">
        <v>34</v>
      </c>
      <c r="D5" s="28" t="s">
        <v>35</v>
      </c>
      <c r="E5" s="53" t="s">
        <v>14</v>
      </c>
      <c r="F5" s="54">
        <v>552</v>
      </c>
      <c r="G5" s="55">
        <v>16839</v>
      </c>
      <c r="H5" s="10" t="s">
        <v>169</v>
      </c>
      <c r="I5" s="18" t="s">
        <v>130</v>
      </c>
    </row>
    <row r="6" spans="1:9" s="5" customFormat="1" ht="15" customHeight="1" x14ac:dyDescent="0.25">
      <c r="A6" s="56"/>
      <c r="B6" s="57"/>
      <c r="C6" s="57"/>
      <c r="D6" s="57"/>
      <c r="E6" s="49"/>
      <c r="F6" s="49" t="s">
        <v>175</v>
      </c>
      <c r="G6" s="50">
        <f>SUBTOTAL(9,G4:G5)</f>
        <v>66839</v>
      </c>
      <c r="H6" s="9"/>
      <c r="I6" s="24"/>
    </row>
    <row r="7" spans="1:9" ht="15" customHeight="1" x14ac:dyDescent="0.25"/>
    <row r="8" spans="1:9" ht="15" customHeight="1" x14ac:dyDescent="0.25">
      <c r="E8" s="29" t="s">
        <v>173</v>
      </c>
    </row>
    <row r="9" spans="1:9" ht="15" customHeight="1" x14ac:dyDescent="0.25">
      <c r="A9" s="32" t="s">
        <v>0</v>
      </c>
      <c r="B9" s="32" t="s">
        <v>2</v>
      </c>
      <c r="C9" s="32" t="s">
        <v>3</v>
      </c>
      <c r="D9" s="32" t="s">
        <v>5</v>
      </c>
      <c r="E9" s="33" t="s">
        <v>9</v>
      </c>
      <c r="F9" s="33" t="s">
        <v>8</v>
      </c>
      <c r="G9" s="34" t="s">
        <v>6</v>
      </c>
      <c r="H9" s="14" t="s">
        <v>159</v>
      </c>
      <c r="I9" s="19"/>
    </row>
    <row r="10" spans="1:9" ht="15" customHeight="1" x14ac:dyDescent="0.25">
      <c r="A10" s="27" t="s">
        <v>45</v>
      </c>
      <c r="B10" s="28" t="s">
        <v>46</v>
      </c>
      <c r="C10" s="28" t="s">
        <v>34</v>
      </c>
      <c r="D10" s="28" t="s">
        <v>35</v>
      </c>
      <c r="E10" s="53" t="s">
        <v>10</v>
      </c>
      <c r="F10" s="54">
        <v>546</v>
      </c>
      <c r="G10" s="55">
        <v>50000</v>
      </c>
      <c r="H10" s="10" t="s">
        <v>169</v>
      </c>
      <c r="I10" s="18" t="s">
        <v>178</v>
      </c>
    </row>
    <row r="11" spans="1:9" s="5" customFormat="1" ht="15" customHeight="1" x14ac:dyDescent="0.25">
      <c r="A11" s="56"/>
      <c r="B11" s="57"/>
      <c r="C11" s="57"/>
      <c r="D11" s="57"/>
      <c r="E11" s="49"/>
      <c r="F11" s="49" t="s">
        <v>176</v>
      </c>
      <c r="G11" s="50">
        <f>SUBTOTAL(9,G10)</f>
        <v>50000</v>
      </c>
      <c r="H11" s="9"/>
      <c r="I11" s="24"/>
    </row>
    <row r="13" spans="1:9" x14ac:dyDescent="0.25">
      <c r="E13" s="49"/>
      <c r="F13" s="49" t="s">
        <v>177</v>
      </c>
      <c r="G13" s="50">
        <f>SUBTOTAL(9,G4:G12)</f>
        <v>116839</v>
      </c>
      <c r="H13" s="9"/>
    </row>
  </sheetData>
  <sheetProtection algorithmName="SHA-512" hashValue="O06Z+UP3Uq6vbY/tPEfl26JxaI8KYzd0olYGJEUp3Gb6b8peOyJp1PX5rfna+7/S0s9JqYB9FiPYpAvp/TMKpA==" saltValue="vFczY6tZ8XiY/XNYjsx35w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CB2A-AC50-4B35-9858-001553B31303}">
  <sheetPr>
    <pageSetUpPr fitToPage="1"/>
  </sheetPr>
  <dimension ref="A1:I11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3.7109375" style="28" bestFit="1" customWidth="1"/>
    <col min="3" max="3" width="21.5703125" style="28" hidden="1" customWidth="1"/>
    <col min="4" max="4" width="54.85546875" style="28" hidden="1" customWidth="1"/>
    <col min="5" max="5" width="52.425781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195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173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ht="15" customHeight="1" x14ac:dyDescent="0.25">
      <c r="A4" s="52" t="s">
        <v>1</v>
      </c>
      <c r="B4" s="53" t="s">
        <v>12</v>
      </c>
      <c r="C4" s="53" t="s">
        <v>19</v>
      </c>
      <c r="D4" s="53" t="s">
        <v>20</v>
      </c>
      <c r="E4" s="53" t="s">
        <v>10</v>
      </c>
      <c r="F4" s="54">
        <v>576</v>
      </c>
      <c r="G4" s="55">
        <v>35871.74</v>
      </c>
      <c r="H4" s="10" t="s">
        <v>165</v>
      </c>
      <c r="I4" s="23" t="s">
        <v>103</v>
      </c>
    </row>
    <row r="5" spans="1:9" ht="15" customHeight="1" x14ac:dyDescent="0.25">
      <c r="A5" s="27" t="s">
        <v>39</v>
      </c>
      <c r="B5" s="28" t="s">
        <v>40</v>
      </c>
      <c r="C5" s="28" t="s">
        <v>19</v>
      </c>
      <c r="D5" s="28" t="s">
        <v>20</v>
      </c>
      <c r="E5" s="28" t="s">
        <v>10</v>
      </c>
      <c r="F5" s="35">
        <v>576</v>
      </c>
      <c r="G5" s="36">
        <v>30000</v>
      </c>
      <c r="H5" s="2" t="s">
        <v>168</v>
      </c>
      <c r="I5" s="18" t="s">
        <v>119</v>
      </c>
    </row>
    <row r="6" spans="1:9" s="5" customFormat="1" ht="15" customHeight="1" x14ac:dyDescent="0.25">
      <c r="A6" s="56"/>
      <c r="B6" s="57"/>
      <c r="C6" s="57"/>
      <c r="D6" s="57"/>
      <c r="E6" s="49"/>
      <c r="F6" s="49" t="s">
        <v>176</v>
      </c>
      <c r="G6" s="50">
        <f>SUBTOTAL(9,G4:G5)</f>
        <v>65871.739999999991</v>
      </c>
      <c r="H6" s="9"/>
      <c r="I6" s="24"/>
    </row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/>
  </sheetData>
  <sheetProtection algorithmName="SHA-512" hashValue="WeHeVMObEG31xYIFdxk/3uLfnyyxaO3YWprE+G9P0AODNlwCIph5yNjAr9z31RzSnNXZ40DEJIvZPqfwZ5kU0Q==" saltValue="x5KhCj7MoP+kIWi6sa/lVw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8001-5C79-48E9-A625-E9EAA76B5633}">
  <sheetPr>
    <pageSetUpPr fitToPage="1"/>
  </sheetPr>
  <dimension ref="A2:I145"/>
  <sheetViews>
    <sheetView showGridLines="0" tabSelected="1" zoomScale="90" zoomScaleNormal="90" workbookViewId="0">
      <pane ySplit="2" topLeftCell="A57" activePane="bottomLeft" state="frozen"/>
      <selection pane="bottomLeft" activeCell="E84" sqref="E84"/>
    </sheetView>
  </sheetViews>
  <sheetFormatPr defaultRowHeight="15" x14ac:dyDescent="0.25"/>
  <cols>
    <col min="1" max="1" width="13.28515625" style="27" bestFit="1" customWidth="1"/>
    <col min="2" max="2" width="24.85546875" style="28" customWidth="1"/>
    <col min="3" max="3" width="23.42578125" style="28" customWidth="1"/>
    <col min="4" max="4" width="50.7109375" style="28" customWidth="1"/>
    <col min="5" max="5" width="53.28515625" style="28" customWidth="1"/>
    <col min="6" max="6" width="7" style="30" customWidth="1"/>
    <col min="7" max="7" width="16.42578125" style="31" bestFit="1" customWidth="1"/>
    <col min="8" max="8" width="74.7109375" style="31" customWidth="1"/>
    <col min="9" max="9" width="70.7109375" style="18" customWidth="1"/>
  </cols>
  <sheetData>
    <row r="2" spans="1:9" x14ac:dyDescent="0.25">
      <c r="A2" s="32" t="s">
        <v>0</v>
      </c>
      <c r="B2" s="32" t="s">
        <v>2</v>
      </c>
      <c r="C2" s="32" t="s">
        <v>3</v>
      </c>
      <c r="D2" s="32" t="s">
        <v>5</v>
      </c>
      <c r="E2" s="32" t="s">
        <v>9</v>
      </c>
      <c r="F2" s="32" t="s">
        <v>8</v>
      </c>
      <c r="G2" s="58" t="s">
        <v>6</v>
      </c>
      <c r="H2" s="77" t="s">
        <v>159</v>
      </c>
      <c r="I2" s="89" t="s">
        <v>198</v>
      </c>
    </row>
    <row r="3" spans="1:9" x14ac:dyDescent="0.25">
      <c r="A3" s="27" t="s">
        <v>156</v>
      </c>
      <c r="B3" s="28" t="s">
        <v>157</v>
      </c>
      <c r="C3" s="28" t="s">
        <v>4</v>
      </c>
      <c r="D3" s="28" t="s">
        <v>7</v>
      </c>
      <c r="E3" s="42" t="s">
        <v>10</v>
      </c>
      <c r="F3" s="35">
        <v>290</v>
      </c>
      <c r="G3" s="36">
        <v>527743.49</v>
      </c>
      <c r="H3" s="51" t="s">
        <v>160</v>
      </c>
      <c r="I3" s="18" t="s">
        <v>158</v>
      </c>
    </row>
    <row r="4" spans="1:9" x14ac:dyDescent="0.25">
      <c r="A4" s="59" t="s">
        <v>65</v>
      </c>
      <c r="B4" s="60" t="s">
        <v>66</v>
      </c>
      <c r="C4" s="60" t="s">
        <v>15</v>
      </c>
      <c r="D4" s="60" t="s">
        <v>16</v>
      </c>
      <c r="E4" s="60" t="s">
        <v>17</v>
      </c>
      <c r="F4" s="61">
        <v>220</v>
      </c>
      <c r="G4" s="62">
        <v>12000</v>
      </c>
      <c r="H4" s="78" t="s">
        <v>161</v>
      </c>
      <c r="I4" s="25" t="s">
        <v>80</v>
      </c>
    </row>
    <row r="5" spans="1:9" x14ac:dyDescent="0.25">
      <c r="A5" s="27" t="s">
        <v>65</v>
      </c>
      <c r="B5" s="28" t="s">
        <v>66</v>
      </c>
      <c r="C5" s="28" t="s">
        <v>4</v>
      </c>
      <c r="D5" s="28" t="s">
        <v>7</v>
      </c>
      <c r="E5" s="28" t="s">
        <v>14</v>
      </c>
      <c r="F5" s="35">
        <v>300</v>
      </c>
      <c r="G5" s="36">
        <v>250000</v>
      </c>
      <c r="H5" s="51" t="s">
        <v>161</v>
      </c>
      <c r="I5" s="18" t="s">
        <v>76</v>
      </c>
    </row>
    <row r="6" spans="1:9" x14ac:dyDescent="0.25">
      <c r="A6" s="27" t="s">
        <v>65</v>
      </c>
      <c r="B6" s="28" t="s">
        <v>66</v>
      </c>
      <c r="C6" s="28" t="s">
        <v>4</v>
      </c>
      <c r="D6" s="28" t="s">
        <v>7</v>
      </c>
      <c r="E6" s="28" t="s">
        <v>18</v>
      </c>
      <c r="F6" s="35">
        <v>294</v>
      </c>
      <c r="G6" s="36">
        <v>125000</v>
      </c>
      <c r="H6" s="51" t="s">
        <v>161</v>
      </c>
      <c r="I6" s="18" t="s">
        <v>77</v>
      </c>
    </row>
    <row r="7" spans="1:9" s="5" customFormat="1" ht="30" x14ac:dyDescent="0.25">
      <c r="A7" s="41" t="s">
        <v>65</v>
      </c>
      <c r="B7" s="42" t="s">
        <v>66</v>
      </c>
      <c r="C7" s="42" t="s">
        <v>4</v>
      </c>
      <c r="D7" s="42" t="s">
        <v>7</v>
      </c>
      <c r="E7" s="42" t="s">
        <v>10</v>
      </c>
      <c r="F7" s="43">
        <v>290</v>
      </c>
      <c r="G7" s="44">
        <v>10000</v>
      </c>
      <c r="H7" s="51" t="s">
        <v>161</v>
      </c>
      <c r="I7" s="21" t="s">
        <v>82</v>
      </c>
    </row>
    <row r="8" spans="1:9" s="5" customFormat="1" ht="30" x14ac:dyDescent="0.25">
      <c r="A8" s="41" t="s">
        <v>65</v>
      </c>
      <c r="B8" s="42" t="s">
        <v>66</v>
      </c>
      <c r="C8" s="42" t="s">
        <v>4</v>
      </c>
      <c r="D8" s="42" t="s">
        <v>7</v>
      </c>
      <c r="E8" s="42" t="s">
        <v>13</v>
      </c>
      <c r="F8" s="43">
        <v>299</v>
      </c>
      <c r="G8" s="44">
        <v>10000</v>
      </c>
      <c r="H8" s="51" t="s">
        <v>161</v>
      </c>
      <c r="I8" s="21" t="s">
        <v>83</v>
      </c>
    </row>
    <row r="9" spans="1:9" s="5" customFormat="1" ht="30" x14ac:dyDescent="0.25">
      <c r="A9" s="41" t="s">
        <v>65</v>
      </c>
      <c r="B9" s="42" t="s">
        <v>66</v>
      </c>
      <c r="C9" s="42" t="s">
        <v>4</v>
      </c>
      <c r="D9" s="42" t="s">
        <v>7</v>
      </c>
      <c r="E9" s="42" t="s">
        <v>13</v>
      </c>
      <c r="F9" s="43">
        <v>299</v>
      </c>
      <c r="G9" s="44">
        <v>20000</v>
      </c>
      <c r="H9" s="51" t="s">
        <v>161</v>
      </c>
      <c r="I9" s="21" t="s">
        <v>81</v>
      </c>
    </row>
    <row r="10" spans="1:9" s="5" customFormat="1" x14ac:dyDescent="0.25">
      <c r="A10" s="41" t="s">
        <v>65</v>
      </c>
      <c r="B10" s="42" t="s">
        <v>66</v>
      </c>
      <c r="C10" s="42" t="s">
        <v>4</v>
      </c>
      <c r="D10" s="42" t="s">
        <v>47</v>
      </c>
      <c r="E10" s="42" t="s">
        <v>14</v>
      </c>
      <c r="F10" s="43">
        <v>285</v>
      </c>
      <c r="G10" s="44">
        <v>40743.5</v>
      </c>
      <c r="H10" s="51" t="s">
        <v>161</v>
      </c>
      <c r="I10" s="21" t="s">
        <v>79</v>
      </c>
    </row>
    <row r="11" spans="1:9" x14ac:dyDescent="0.25">
      <c r="A11" s="27" t="s">
        <v>65</v>
      </c>
      <c r="B11" s="28" t="s">
        <v>66</v>
      </c>
      <c r="C11" s="28" t="s">
        <v>21</v>
      </c>
      <c r="D11" s="28" t="s">
        <v>44</v>
      </c>
      <c r="E11" s="28" t="s">
        <v>13</v>
      </c>
      <c r="F11" s="35">
        <v>142</v>
      </c>
      <c r="G11" s="36">
        <v>30000</v>
      </c>
      <c r="H11" s="51" t="s">
        <v>161</v>
      </c>
      <c r="I11" s="18" t="s">
        <v>78</v>
      </c>
    </row>
    <row r="12" spans="1:9" x14ac:dyDescent="0.25">
      <c r="A12" s="27" t="s">
        <v>65</v>
      </c>
      <c r="B12" s="28" t="s">
        <v>66</v>
      </c>
      <c r="C12" s="28" t="s">
        <v>21</v>
      </c>
      <c r="D12" s="28" t="s">
        <v>67</v>
      </c>
      <c r="E12" s="28" t="s">
        <v>11</v>
      </c>
      <c r="F12" s="35">
        <v>161</v>
      </c>
      <c r="G12" s="36">
        <v>30000</v>
      </c>
      <c r="H12" s="51" t="s">
        <v>161</v>
      </c>
      <c r="I12" s="18" t="s">
        <v>84</v>
      </c>
    </row>
    <row r="13" spans="1:9" x14ac:dyDescent="0.25">
      <c r="A13" s="59" t="s">
        <v>68</v>
      </c>
      <c r="B13" s="60" t="s">
        <v>69</v>
      </c>
      <c r="C13" s="60" t="s">
        <v>15</v>
      </c>
      <c r="D13" s="60" t="s">
        <v>16</v>
      </c>
      <c r="E13" s="60" t="s">
        <v>54</v>
      </c>
      <c r="F13" s="61">
        <v>221</v>
      </c>
      <c r="G13" s="62">
        <v>62000</v>
      </c>
      <c r="H13" s="78" t="s">
        <v>162</v>
      </c>
      <c r="I13" s="25" t="s">
        <v>85</v>
      </c>
    </row>
    <row r="14" spans="1:9" s="5" customFormat="1" x14ac:dyDescent="0.25">
      <c r="A14" s="41" t="s">
        <v>68</v>
      </c>
      <c r="B14" s="42" t="s">
        <v>69</v>
      </c>
      <c r="C14" s="42" t="s">
        <v>4</v>
      </c>
      <c r="D14" s="42" t="s">
        <v>7</v>
      </c>
      <c r="E14" s="42" t="s">
        <v>10</v>
      </c>
      <c r="F14" s="43">
        <v>290</v>
      </c>
      <c r="G14" s="44">
        <v>19971.75</v>
      </c>
      <c r="H14" s="72" t="s">
        <v>162</v>
      </c>
      <c r="I14" s="21" t="s">
        <v>86</v>
      </c>
    </row>
    <row r="15" spans="1:9" s="5" customFormat="1" x14ac:dyDescent="0.25">
      <c r="A15" s="41" t="s">
        <v>68</v>
      </c>
      <c r="B15" s="42" t="s">
        <v>69</v>
      </c>
      <c r="C15" s="42" t="s">
        <v>4</v>
      </c>
      <c r="D15" s="42" t="s">
        <v>7</v>
      </c>
      <c r="E15" s="42" t="s">
        <v>13</v>
      </c>
      <c r="F15" s="43">
        <v>299</v>
      </c>
      <c r="G15" s="44">
        <v>43900</v>
      </c>
      <c r="H15" s="72" t="s">
        <v>162</v>
      </c>
      <c r="I15" s="21" t="s">
        <v>86</v>
      </c>
    </row>
    <row r="16" spans="1:9" s="5" customFormat="1" x14ac:dyDescent="0.25">
      <c r="A16" s="41" t="s">
        <v>68</v>
      </c>
      <c r="B16" s="42" t="s">
        <v>69</v>
      </c>
      <c r="C16" s="42" t="s">
        <v>4</v>
      </c>
      <c r="D16" s="42" t="s">
        <v>47</v>
      </c>
      <c r="E16" s="42" t="s">
        <v>14</v>
      </c>
      <c r="F16" s="43">
        <v>285</v>
      </c>
      <c r="G16" s="44">
        <v>200000</v>
      </c>
      <c r="H16" s="72" t="s">
        <v>162</v>
      </c>
      <c r="I16" s="21" t="s">
        <v>87</v>
      </c>
    </row>
    <row r="17" spans="1:9" s="5" customFormat="1" x14ac:dyDescent="0.25">
      <c r="A17" s="41" t="s">
        <v>68</v>
      </c>
      <c r="B17" s="42" t="s">
        <v>69</v>
      </c>
      <c r="C17" s="42" t="s">
        <v>32</v>
      </c>
      <c r="D17" s="42" t="s">
        <v>33</v>
      </c>
      <c r="E17" s="42" t="s">
        <v>14</v>
      </c>
      <c r="F17" s="43">
        <v>462</v>
      </c>
      <c r="G17" s="44">
        <v>37871.25</v>
      </c>
      <c r="H17" s="72" t="s">
        <v>162</v>
      </c>
      <c r="I17" s="21" t="s">
        <v>88</v>
      </c>
    </row>
    <row r="18" spans="1:9" s="5" customFormat="1" x14ac:dyDescent="0.25">
      <c r="A18" s="41" t="s">
        <v>68</v>
      </c>
      <c r="B18" s="42" t="s">
        <v>69</v>
      </c>
      <c r="C18" s="42" t="s">
        <v>31</v>
      </c>
      <c r="D18" s="42" t="s">
        <v>57</v>
      </c>
      <c r="E18" s="42" t="s">
        <v>17</v>
      </c>
      <c r="F18" s="43">
        <v>449</v>
      </c>
      <c r="G18" s="44">
        <v>164000</v>
      </c>
      <c r="H18" s="72" t="s">
        <v>162</v>
      </c>
      <c r="I18" s="21" t="s">
        <v>89</v>
      </c>
    </row>
    <row r="19" spans="1:9" x14ac:dyDescent="0.25">
      <c r="A19" s="59" t="s">
        <v>70</v>
      </c>
      <c r="B19" s="60" t="s">
        <v>71</v>
      </c>
      <c r="C19" s="60" t="s">
        <v>15</v>
      </c>
      <c r="D19" s="60" t="s">
        <v>29</v>
      </c>
      <c r="E19" s="60" t="s">
        <v>30</v>
      </c>
      <c r="F19" s="61">
        <v>229</v>
      </c>
      <c r="G19" s="62">
        <v>139871.75</v>
      </c>
      <c r="H19" s="78" t="s">
        <v>163</v>
      </c>
      <c r="I19" s="25" t="s">
        <v>92</v>
      </c>
    </row>
    <row r="20" spans="1:9" s="5" customFormat="1" ht="30" x14ac:dyDescent="0.25">
      <c r="A20" s="41" t="s">
        <v>70</v>
      </c>
      <c r="B20" s="42" t="s">
        <v>71</v>
      </c>
      <c r="C20" s="42" t="s">
        <v>4</v>
      </c>
      <c r="D20" s="42" t="s">
        <v>7</v>
      </c>
      <c r="E20" s="42" t="s">
        <v>11</v>
      </c>
      <c r="F20" s="43">
        <v>296</v>
      </c>
      <c r="G20" s="44">
        <v>165931.75</v>
      </c>
      <c r="H20" s="72" t="s">
        <v>163</v>
      </c>
      <c r="I20" s="21" t="s">
        <v>91</v>
      </c>
    </row>
    <row r="21" spans="1:9" s="5" customFormat="1" x14ac:dyDescent="0.25">
      <c r="A21" s="41" t="s">
        <v>70</v>
      </c>
      <c r="B21" s="42" t="s">
        <v>71</v>
      </c>
      <c r="C21" s="42" t="s">
        <v>4</v>
      </c>
      <c r="D21" s="42" t="s">
        <v>7</v>
      </c>
      <c r="E21" s="42" t="s">
        <v>10</v>
      </c>
      <c r="F21" s="43">
        <v>290</v>
      </c>
      <c r="G21" s="44">
        <v>50000</v>
      </c>
      <c r="H21" s="72" t="s">
        <v>163</v>
      </c>
      <c r="I21" s="21" t="s">
        <v>90</v>
      </c>
    </row>
    <row r="22" spans="1:9" s="5" customFormat="1" x14ac:dyDescent="0.25">
      <c r="A22" s="41" t="s">
        <v>70</v>
      </c>
      <c r="B22" s="42" t="s">
        <v>71</v>
      </c>
      <c r="C22" s="42" t="s">
        <v>4</v>
      </c>
      <c r="D22" s="42" t="s">
        <v>47</v>
      </c>
      <c r="E22" s="42" t="s">
        <v>14</v>
      </c>
      <c r="F22" s="43">
        <v>285</v>
      </c>
      <c r="G22" s="44">
        <v>47940</v>
      </c>
      <c r="H22" s="72" t="s">
        <v>163</v>
      </c>
      <c r="I22" s="21" t="s">
        <v>179</v>
      </c>
    </row>
    <row r="23" spans="1:9" x14ac:dyDescent="0.25">
      <c r="A23" s="27" t="s">
        <v>70</v>
      </c>
      <c r="B23" s="28" t="s">
        <v>71</v>
      </c>
      <c r="C23" s="28" t="s">
        <v>31</v>
      </c>
      <c r="D23" s="79" t="s">
        <v>72</v>
      </c>
      <c r="E23" s="28" t="s">
        <v>30</v>
      </c>
      <c r="F23" s="35">
        <v>451</v>
      </c>
      <c r="G23" s="36">
        <v>124000</v>
      </c>
      <c r="H23" s="51" t="s">
        <v>163</v>
      </c>
      <c r="I23" s="18" t="s">
        <v>180</v>
      </c>
    </row>
    <row r="24" spans="1:9" s="5" customFormat="1" x14ac:dyDescent="0.25">
      <c r="A24" s="56" t="s">
        <v>73</v>
      </c>
      <c r="B24" s="57" t="s">
        <v>74</v>
      </c>
      <c r="C24" s="57" t="s">
        <v>4</v>
      </c>
      <c r="D24" s="57" t="s">
        <v>47</v>
      </c>
      <c r="E24" s="57" t="s">
        <v>14</v>
      </c>
      <c r="F24" s="80">
        <v>285</v>
      </c>
      <c r="G24" s="81">
        <v>250000</v>
      </c>
      <c r="H24" s="82" t="s">
        <v>164</v>
      </c>
      <c r="I24" s="24" t="s">
        <v>93</v>
      </c>
    </row>
    <row r="25" spans="1:9" s="5" customFormat="1" x14ac:dyDescent="0.25">
      <c r="A25" s="41" t="s">
        <v>73</v>
      </c>
      <c r="B25" s="42" t="s">
        <v>74</v>
      </c>
      <c r="C25" s="42" t="s">
        <v>31</v>
      </c>
      <c r="D25" s="42" t="s">
        <v>48</v>
      </c>
      <c r="E25" s="42" t="s">
        <v>11</v>
      </c>
      <c r="F25" s="43">
        <v>439</v>
      </c>
      <c r="G25" s="44">
        <v>50000</v>
      </c>
      <c r="H25" s="72" t="s">
        <v>164</v>
      </c>
      <c r="I25" s="21" t="s">
        <v>94</v>
      </c>
    </row>
    <row r="26" spans="1:9" x14ac:dyDescent="0.25">
      <c r="A26" s="27" t="s">
        <v>73</v>
      </c>
      <c r="B26" s="28" t="s">
        <v>74</v>
      </c>
      <c r="C26" s="28" t="s">
        <v>21</v>
      </c>
      <c r="D26" s="28" t="s">
        <v>75</v>
      </c>
      <c r="E26" s="28" t="s">
        <v>14</v>
      </c>
      <c r="F26" s="35">
        <v>121</v>
      </c>
      <c r="G26" s="36">
        <v>40000</v>
      </c>
      <c r="H26" s="51" t="s">
        <v>164</v>
      </c>
      <c r="I26" s="18" t="s">
        <v>96</v>
      </c>
    </row>
    <row r="27" spans="1:9" x14ac:dyDescent="0.25">
      <c r="A27" s="27" t="s">
        <v>73</v>
      </c>
      <c r="B27" s="28" t="s">
        <v>74</v>
      </c>
      <c r="C27" s="28" t="s">
        <v>21</v>
      </c>
      <c r="D27" s="28" t="s">
        <v>22</v>
      </c>
      <c r="E27" s="28" t="s">
        <v>14</v>
      </c>
      <c r="F27" s="35">
        <v>171</v>
      </c>
      <c r="G27" s="36">
        <v>110000</v>
      </c>
      <c r="H27" s="51" t="s">
        <v>164</v>
      </c>
      <c r="I27" s="18" t="s">
        <v>95</v>
      </c>
    </row>
    <row r="28" spans="1:9" x14ac:dyDescent="0.25">
      <c r="A28" s="59" t="s">
        <v>1</v>
      </c>
      <c r="B28" s="60" t="s">
        <v>12</v>
      </c>
      <c r="C28" s="60" t="s">
        <v>23</v>
      </c>
      <c r="D28" s="60" t="s">
        <v>24</v>
      </c>
      <c r="E28" s="60" t="s">
        <v>11</v>
      </c>
      <c r="F28" s="61">
        <v>479</v>
      </c>
      <c r="G28" s="62">
        <v>20000</v>
      </c>
      <c r="H28" s="78" t="s">
        <v>165</v>
      </c>
      <c r="I28" s="25" t="s">
        <v>181</v>
      </c>
    </row>
    <row r="29" spans="1:9" x14ac:dyDescent="0.25">
      <c r="A29" s="27" t="s">
        <v>1</v>
      </c>
      <c r="B29" s="28" t="s">
        <v>12</v>
      </c>
      <c r="C29" s="28" t="s">
        <v>25</v>
      </c>
      <c r="D29" s="28" t="s">
        <v>26</v>
      </c>
      <c r="E29" s="28" t="s">
        <v>14</v>
      </c>
      <c r="F29" s="35">
        <v>380</v>
      </c>
      <c r="G29" s="36">
        <v>20000</v>
      </c>
      <c r="H29" s="51" t="s">
        <v>165</v>
      </c>
      <c r="I29" s="18" t="s">
        <v>102</v>
      </c>
    </row>
    <row r="30" spans="1:9" x14ac:dyDescent="0.25">
      <c r="A30" s="27" t="s">
        <v>1</v>
      </c>
      <c r="B30" s="28" t="s">
        <v>12</v>
      </c>
      <c r="C30" s="28" t="s">
        <v>15</v>
      </c>
      <c r="D30" s="28" t="s">
        <v>16</v>
      </c>
      <c r="E30" s="28" t="s">
        <v>17</v>
      </c>
      <c r="F30" s="35">
        <v>220</v>
      </c>
      <c r="G30" s="36">
        <v>45000</v>
      </c>
      <c r="H30" s="51" t="s">
        <v>165</v>
      </c>
      <c r="I30" s="18" t="s">
        <v>101</v>
      </c>
    </row>
    <row r="31" spans="1:9" x14ac:dyDescent="0.25">
      <c r="A31" s="27" t="s">
        <v>1</v>
      </c>
      <c r="B31" s="28" t="s">
        <v>12</v>
      </c>
      <c r="C31" s="28" t="s">
        <v>15</v>
      </c>
      <c r="D31" s="28" t="s">
        <v>16</v>
      </c>
      <c r="E31" s="28" t="s">
        <v>18</v>
      </c>
      <c r="F31" s="35">
        <v>222</v>
      </c>
      <c r="G31" s="36">
        <v>30000</v>
      </c>
      <c r="H31" s="51" t="s">
        <v>165</v>
      </c>
      <c r="I31" s="18" t="s">
        <v>101</v>
      </c>
    </row>
    <row r="32" spans="1:9" x14ac:dyDescent="0.25">
      <c r="A32" s="27" t="s">
        <v>1</v>
      </c>
      <c r="B32" s="28" t="s">
        <v>12</v>
      </c>
      <c r="C32" s="28" t="s">
        <v>15</v>
      </c>
      <c r="D32" s="28" t="s">
        <v>16</v>
      </c>
      <c r="E32" s="28" t="s">
        <v>11</v>
      </c>
      <c r="F32" s="35">
        <v>225</v>
      </c>
      <c r="G32" s="36">
        <v>45000</v>
      </c>
      <c r="H32" s="51" t="s">
        <v>165</v>
      </c>
      <c r="I32" s="18" t="s">
        <v>101</v>
      </c>
    </row>
    <row r="33" spans="1:9" x14ac:dyDescent="0.25">
      <c r="A33" s="27" t="s">
        <v>1</v>
      </c>
      <c r="B33" s="28" t="s">
        <v>12</v>
      </c>
      <c r="C33" s="28" t="s">
        <v>15</v>
      </c>
      <c r="D33" s="28" t="s">
        <v>16</v>
      </c>
      <c r="E33" s="28" t="s">
        <v>14</v>
      </c>
      <c r="F33" s="35">
        <v>228</v>
      </c>
      <c r="G33" s="36">
        <v>45000</v>
      </c>
      <c r="H33" s="51" t="s">
        <v>165</v>
      </c>
      <c r="I33" s="18" t="s">
        <v>101</v>
      </c>
    </row>
    <row r="34" spans="1:9" x14ac:dyDescent="0.25">
      <c r="A34" s="27" t="s">
        <v>1</v>
      </c>
      <c r="B34" s="28" t="s">
        <v>12</v>
      </c>
      <c r="C34" s="28" t="s">
        <v>19</v>
      </c>
      <c r="D34" s="28" t="s">
        <v>20</v>
      </c>
      <c r="E34" s="28" t="s">
        <v>10</v>
      </c>
      <c r="F34" s="35">
        <v>576</v>
      </c>
      <c r="G34" s="36">
        <v>35871.74</v>
      </c>
      <c r="H34" s="51" t="s">
        <v>165</v>
      </c>
      <c r="I34" s="18" t="s">
        <v>103</v>
      </c>
    </row>
    <row r="35" spans="1:9" s="5" customFormat="1" x14ac:dyDescent="0.25">
      <c r="A35" s="41" t="s">
        <v>1</v>
      </c>
      <c r="B35" s="42" t="s">
        <v>12</v>
      </c>
      <c r="C35" s="42" t="s">
        <v>4</v>
      </c>
      <c r="D35" s="42" t="s">
        <v>7</v>
      </c>
      <c r="E35" s="42" t="s">
        <v>10</v>
      </c>
      <c r="F35" s="43">
        <v>290</v>
      </c>
      <c r="G35" s="44">
        <v>36000</v>
      </c>
      <c r="H35" s="51" t="s">
        <v>165</v>
      </c>
      <c r="I35" s="21" t="s">
        <v>98</v>
      </c>
    </row>
    <row r="36" spans="1:9" s="5" customFormat="1" ht="30" x14ac:dyDescent="0.25">
      <c r="A36" s="41" t="s">
        <v>1</v>
      </c>
      <c r="B36" s="42" t="s">
        <v>12</v>
      </c>
      <c r="C36" s="42" t="s">
        <v>4</v>
      </c>
      <c r="D36" s="42" t="s">
        <v>7</v>
      </c>
      <c r="E36" s="42" t="s">
        <v>13</v>
      </c>
      <c r="F36" s="43">
        <v>299</v>
      </c>
      <c r="G36" s="44">
        <v>174000</v>
      </c>
      <c r="H36" s="51" t="s">
        <v>165</v>
      </c>
      <c r="I36" s="21" t="s">
        <v>99</v>
      </c>
    </row>
    <row r="37" spans="1:9" s="5" customFormat="1" x14ac:dyDescent="0.25">
      <c r="A37" s="41" t="s">
        <v>1</v>
      </c>
      <c r="B37" s="42" t="s">
        <v>12</v>
      </c>
      <c r="C37" s="42" t="s">
        <v>4</v>
      </c>
      <c r="D37" s="42" t="s">
        <v>7</v>
      </c>
      <c r="E37" s="42" t="s">
        <v>11</v>
      </c>
      <c r="F37" s="43">
        <v>296</v>
      </c>
      <c r="G37" s="44">
        <v>43871.75</v>
      </c>
      <c r="H37" s="51" t="s">
        <v>165</v>
      </c>
      <c r="I37" s="21" t="s">
        <v>104</v>
      </c>
    </row>
    <row r="38" spans="1:9" s="5" customFormat="1" x14ac:dyDescent="0.25">
      <c r="A38" s="41" t="s">
        <v>1</v>
      </c>
      <c r="B38" s="42" t="s">
        <v>12</v>
      </c>
      <c r="C38" s="42" t="s">
        <v>4</v>
      </c>
      <c r="D38" s="42" t="s">
        <v>47</v>
      </c>
      <c r="E38" s="42" t="s">
        <v>14</v>
      </c>
      <c r="F38" s="43">
        <v>285</v>
      </c>
      <c r="G38" s="44">
        <v>10000</v>
      </c>
      <c r="H38" s="51" t="s">
        <v>165</v>
      </c>
      <c r="I38" s="21" t="s">
        <v>97</v>
      </c>
    </row>
    <row r="39" spans="1:9" x14ac:dyDescent="0.25">
      <c r="A39" s="27" t="s">
        <v>1</v>
      </c>
      <c r="B39" s="28" t="s">
        <v>12</v>
      </c>
      <c r="C39" s="28" t="s">
        <v>21</v>
      </c>
      <c r="D39" s="28" t="s">
        <v>22</v>
      </c>
      <c r="E39" s="28" t="s">
        <v>14</v>
      </c>
      <c r="F39" s="35">
        <v>171</v>
      </c>
      <c r="G39" s="36">
        <v>23000</v>
      </c>
      <c r="H39" s="51" t="s">
        <v>165</v>
      </c>
      <c r="I39" s="18" t="s">
        <v>100</v>
      </c>
    </row>
    <row r="40" spans="1:9" x14ac:dyDescent="0.25">
      <c r="A40" s="59" t="s">
        <v>27</v>
      </c>
      <c r="B40" s="60" t="s">
        <v>28</v>
      </c>
      <c r="C40" s="60" t="s">
        <v>15</v>
      </c>
      <c r="D40" s="60" t="s">
        <v>29</v>
      </c>
      <c r="E40" s="60" t="s">
        <v>30</v>
      </c>
      <c r="F40" s="61">
        <v>229</v>
      </c>
      <c r="G40" s="62">
        <v>140000</v>
      </c>
      <c r="H40" s="78" t="s">
        <v>166</v>
      </c>
      <c r="I40" s="25" t="s">
        <v>108</v>
      </c>
    </row>
    <row r="41" spans="1:9" x14ac:dyDescent="0.25">
      <c r="A41" s="27" t="s">
        <v>27</v>
      </c>
      <c r="B41" s="28" t="s">
        <v>28</v>
      </c>
      <c r="C41" s="28" t="s">
        <v>34</v>
      </c>
      <c r="D41" s="28" t="s">
        <v>35</v>
      </c>
      <c r="E41" s="28" t="s">
        <v>14</v>
      </c>
      <c r="F41" s="35">
        <v>552</v>
      </c>
      <c r="G41" s="36">
        <v>50000</v>
      </c>
      <c r="H41" s="51" t="s">
        <v>166</v>
      </c>
      <c r="I41" s="18" t="s">
        <v>109</v>
      </c>
    </row>
    <row r="42" spans="1:9" s="5" customFormat="1" x14ac:dyDescent="0.25">
      <c r="A42" s="41" t="s">
        <v>27</v>
      </c>
      <c r="B42" s="42" t="s">
        <v>28</v>
      </c>
      <c r="C42" s="42" t="s">
        <v>4</v>
      </c>
      <c r="D42" s="42" t="s">
        <v>7</v>
      </c>
      <c r="E42" s="42" t="s">
        <v>10</v>
      </c>
      <c r="F42" s="43">
        <v>290</v>
      </c>
      <c r="G42" s="44">
        <v>40000</v>
      </c>
      <c r="H42" s="51" t="s">
        <v>166</v>
      </c>
      <c r="I42" s="21" t="s">
        <v>106</v>
      </c>
    </row>
    <row r="43" spans="1:9" s="5" customFormat="1" ht="30" x14ac:dyDescent="0.25">
      <c r="A43" s="41" t="s">
        <v>27</v>
      </c>
      <c r="B43" s="42" t="s">
        <v>28</v>
      </c>
      <c r="C43" s="42" t="s">
        <v>4</v>
      </c>
      <c r="D43" s="42" t="s">
        <v>7</v>
      </c>
      <c r="E43" s="42" t="s">
        <v>13</v>
      </c>
      <c r="F43" s="43">
        <v>299</v>
      </c>
      <c r="G43" s="44">
        <v>63871.15</v>
      </c>
      <c r="H43" s="51" t="s">
        <v>166</v>
      </c>
      <c r="I43" s="21" t="s">
        <v>107</v>
      </c>
    </row>
    <row r="44" spans="1:9" s="5" customFormat="1" x14ac:dyDescent="0.25">
      <c r="A44" s="41" t="s">
        <v>27</v>
      </c>
      <c r="B44" s="42" t="s">
        <v>28</v>
      </c>
      <c r="C44" s="42" t="s">
        <v>4</v>
      </c>
      <c r="D44" s="42" t="s">
        <v>7</v>
      </c>
      <c r="E44" s="42" t="s">
        <v>11</v>
      </c>
      <c r="F44" s="43">
        <v>296</v>
      </c>
      <c r="G44" s="44">
        <v>160000</v>
      </c>
      <c r="H44" s="51" t="s">
        <v>166</v>
      </c>
      <c r="I44" s="21" t="s">
        <v>105</v>
      </c>
    </row>
    <row r="45" spans="1:9" x14ac:dyDescent="0.25">
      <c r="A45" s="27" t="s">
        <v>27</v>
      </c>
      <c r="B45" s="28" t="s">
        <v>28</v>
      </c>
      <c r="C45" s="28" t="s">
        <v>32</v>
      </c>
      <c r="D45" s="28" t="s">
        <v>33</v>
      </c>
      <c r="E45" s="28" t="s">
        <v>17</v>
      </c>
      <c r="F45" s="35">
        <v>456</v>
      </c>
      <c r="G45" s="36">
        <v>40000</v>
      </c>
      <c r="H45" s="51" t="s">
        <v>166</v>
      </c>
      <c r="I45" s="18" t="s">
        <v>110</v>
      </c>
    </row>
    <row r="46" spans="1:9" s="5" customFormat="1" x14ac:dyDescent="0.25">
      <c r="A46" s="41" t="s">
        <v>27</v>
      </c>
      <c r="B46" s="42" t="s">
        <v>28</v>
      </c>
      <c r="C46" s="42" t="s">
        <v>31</v>
      </c>
      <c r="D46" s="42" t="s">
        <v>57</v>
      </c>
      <c r="E46" s="42" t="s">
        <v>17</v>
      </c>
      <c r="F46" s="43">
        <v>449</v>
      </c>
      <c r="G46" s="44">
        <v>33871.15</v>
      </c>
      <c r="H46" s="72" t="s">
        <v>166</v>
      </c>
      <c r="I46" s="21" t="s">
        <v>111</v>
      </c>
    </row>
    <row r="47" spans="1:9" x14ac:dyDescent="0.25">
      <c r="A47" s="59" t="s">
        <v>36</v>
      </c>
      <c r="B47" s="60" t="s">
        <v>37</v>
      </c>
      <c r="C47" s="60" t="s">
        <v>23</v>
      </c>
      <c r="D47" s="60" t="s">
        <v>24</v>
      </c>
      <c r="E47" s="60" t="s">
        <v>11</v>
      </c>
      <c r="F47" s="61">
        <v>479</v>
      </c>
      <c r="G47" s="62">
        <v>23000</v>
      </c>
      <c r="H47" s="78" t="s">
        <v>167</v>
      </c>
      <c r="I47" s="25" t="s">
        <v>117</v>
      </c>
    </row>
    <row r="48" spans="1:9" x14ac:dyDescent="0.25">
      <c r="A48" s="27" t="s">
        <v>36</v>
      </c>
      <c r="B48" s="28" t="s">
        <v>37</v>
      </c>
      <c r="C48" s="28" t="s">
        <v>25</v>
      </c>
      <c r="D48" s="28" t="s">
        <v>26</v>
      </c>
      <c r="E48" s="28" t="s">
        <v>17</v>
      </c>
      <c r="F48" s="35">
        <v>370</v>
      </c>
      <c r="G48" s="36">
        <v>50000</v>
      </c>
      <c r="H48" s="51" t="s">
        <v>167</v>
      </c>
      <c r="I48" s="18" t="s">
        <v>115</v>
      </c>
    </row>
    <row r="49" spans="1:9" x14ac:dyDescent="0.25">
      <c r="A49" s="27" t="s">
        <v>36</v>
      </c>
      <c r="B49" s="28" t="s">
        <v>37</v>
      </c>
      <c r="C49" s="28" t="s">
        <v>25</v>
      </c>
      <c r="D49" s="28" t="s">
        <v>26</v>
      </c>
      <c r="E49" s="28" t="s">
        <v>11</v>
      </c>
      <c r="F49" s="35">
        <v>374</v>
      </c>
      <c r="G49" s="36">
        <v>50000</v>
      </c>
      <c r="H49" s="51" t="s">
        <v>167</v>
      </c>
      <c r="I49" s="18" t="s">
        <v>115</v>
      </c>
    </row>
    <row r="50" spans="1:9" x14ac:dyDescent="0.25">
      <c r="A50" s="27" t="s">
        <v>36</v>
      </c>
      <c r="B50" s="28" t="s">
        <v>37</v>
      </c>
      <c r="C50" s="28" t="s">
        <v>25</v>
      </c>
      <c r="D50" s="28" t="s">
        <v>26</v>
      </c>
      <c r="E50" s="28" t="s">
        <v>14</v>
      </c>
      <c r="F50" s="35">
        <v>380</v>
      </c>
      <c r="G50" s="36">
        <v>50000</v>
      </c>
      <c r="H50" s="51" t="s">
        <v>167</v>
      </c>
      <c r="I50" s="18" t="s">
        <v>114</v>
      </c>
    </row>
    <row r="51" spans="1:9" s="5" customFormat="1" x14ac:dyDescent="0.25">
      <c r="A51" s="41" t="s">
        <v>36</v>
      </c>
      <c r="B51" s="42" t="s">
        <v>37</v>
      </c>
      <c r="C51" s="42" t="s">
        <v>4</v>
      </c>
      <c r="D51" s="42" t="s">
        <v>7</v>
      </c>
      <c r="E51" s="42" t="s">
        <v>10</v>
      </c>
      <c r="F51" s="43">
        <v>290</v>
      </c>
      <c r="G51" s="44">
        <v>134000</v>
      </c>
      <c r="H51" s="51" t="s">
        <v>167</v>
      </c>
      <c r="I51" s="21" t="s">
        <v>112</v>
      </c>
    </row>
    <row r="52" spans="1:9" s="5" customFormat="1" ht="60" x14ac:dyDescent="0.25">
      <c r="A52" s="41" t="s">
        <v>36</v>
      </c>
      <c r="B52" s="42" t="s">
        <v>37</v>
      </c>
      <c r="C52" s="42" t="s">
        <v>4</v>
      </c>
      <c r="D52" s="42" t="s">
        <v>7</v>
      </c>
      <c r="E52" s="42" t="s">
        <v>13</v>
      </c>
      <c r="F52" s="43">
        <v>299</v>
      </c>
      <c r="G52" s="44">
        <v>149000</v>
      </c>
      <c r="H52" s="51" t="s">
        <v>167</v>
      </c>
      <c r="I52" s="21" t="s">
        <v>113</v>
      </c>
    </row>
    <row r="53" spans="1:9" x14ac:dyDescent="0.25">
      <c r="A53" s="27" t="s">
        <v>36</v>
      </c>
      <c r="B53" s="28" t="s">
        <v>37</v>
      </c>
      <c r="C53" s="28" t="s">
        <v>31</v>
      </c>
      <c r="D53" s="28" t="s">
        <v>38</v>
      </c>
      <c r="E53" s="28" t="s">
        <v>14</v>
      </c>
      <c r="F53" s="35">
        <v>447</v>
      </c>
      <c r="G53" s="36">
        <v>70000</v>
      </c>
      <c r="H53" s="51" t="s">
        <v>167</v>
      </c>
      <c r="I53" s="18" t="s">
        <v>116</v>
      </c>
    </row>
    <row r="54" spans="1:9" x14ac:dyDescent="0.25">
      <c r="A54" s="59" t="s">
        <v>39</v>
      </c>
      <c r="B54" s="60" t="s">
        <v>40</v>
      </c>
      <c r="C54" s="60" t="s">
        <v>25</v>
      </c>
      <c r="D54" s="60" t="s">
        <v>26</v>
      </c>
      <c r="E54" s="60" t="s">
        <v>17</v>
      </c>
      <c r="F54" s="61">
        <v>370</v>
      </c>
      <c r="G54" s="62">
        <v>50000</v>
      </c>
      <c r="H54" s="78" t="s">
        <v>168</v>
      </c>
      <c r="I54" s="25" t="s">
        <v>115</v>
      </c>
    </row>
    <row r="55" spans="1:9" x14ac:dyDescent="0.25">
      <c r="A55" s="27" t="s">
        <v>39</v>
      </c>
      <c r="B55" s="28" t="s">
        <v>40</v>
      </c>
      <c r="C55" s="28" t="s">
        <v>25</v>
      </c>
      <c r="D55" s="28" t="s">
        <v>26</v>
      </c>
      <c r="E55" s="28" t="s">
        <v>11</v>
      </c>
      <c r="F55" s="35">
        <v>374</v>
      </c>
      <c r="G55" s="36">
        <v>50000</v>
      </c>
      <c r="H55" s="51" t="s">
        <v>168</v>
      </c>
      <c r="I55" s="18" t="s">
        <v>115</v>
      </c>
    </row>
    <row r="56" spans="1:9" x14ac:dyDescent="0.25">
      <c r="A56" s="27" t="s">
        <v>39</v>
      </c>
      <c r="B56" s="28" t="s">
        <v>40</v>
      </c>
      <c r="C56" s="28" t="s">
        <v>25</v>
      </c>
      <c r="D56" s="28" t="s">
        <v>26</v>
      </c>
      <c r="E56" s="28" t="s">
        <v>14</v>
      </c>
      <c r="F56" s="35">
        <v>380</v>
      </c>
      <c r="G56" s="36">
        <v>50000</v>
      </c>
      <c r="H56" s="51" t="s">
        <v>168</v>
      </c>
      <c r="I56" s="18" t="s">
        <v>121</v>
      </c>
    </row>
    <row r="57" spans="1:9" x14ac:dyDescent="0.25">
      <c r="A57" s="27" t="s">
        <v>39</v>
      </c>
      <c r="B57" s="28" t="s">
        <v>40</v>
      </c>
      <c r="C57" s="28" t="s">
        <v>15</v>
      </c>
      <c r="D57" s="28" t="s">
        <v>16</v>
      </c>
      <c r="E57" s="28" t="s">
        <v>17</v>
      </c>
      <c r="F57" s="35">
        <v>220</v>
      </c>
      <c r="G57" s="36">
        <v>10000</v>
      </c>
      <c r="H57" s="51" t="s">
        <v>168</v>
      </c>
      <c r="I57" s="18" t="s">
        <v>126</v>
      </c>
    </row>
    <row r="58" spans="1:9" x14ac:dyDescent="0.25">
      <c r="A58" s="27" t="s">
        <v>39</v>
      </c>
      <c r="B58" s="28" t="s">
        <v>40</v>
      </c>
      <c r="C58" s="28" t="s">
        <v>15</v>
      </c>
      <c r="D58" s="28" t="s">
        <v>16</v>
      </c>
      <c r="E58" s="28" t="s">
        <v>14</v>
      </c>
      <c r="F58" s="35">
        <v>228</v>
      </c>
      <c r="G58" s="36">
        <v>10000</v>
      </c>
      <c r="H58" s="51" t="s">
        <v>168</v>
      </c>
      <c r="I58" s="18" t="s">
        <v>123</v>
      </c>
    </row>
    <row r="59" spans="1:9" x14ac:dyDescent="0.25">
      <c r="A59" s="27" t="s">
        <v>39</v>
      </c>
      <c r="B59" s="28" t="s">
        <v>40</v>
      </c>
      <c r="C59" s="28" t="s">
        <v>42</v>
      </c>
      <c r="D59" s="28" t="s">
        <v>43</v>
      </c>
      <c r="E59" s="28" t="s">
        <v>18</v>
      </c>
      <c r="F59" s="35">
        <v>28</v>
      </c>
      <c r="G59" s="36">
        <v>18871.75</v>
      </c>
      <c r="H59" s="51" t="s">
        <v>168</v>
      </c>
      <c r="I59" s="18" t="s">
        <v>122</v>
      </c>
    </row>
    <row r="60" spans="1:9" x14ac:dyDescent="0.25">
      <c r="A60" s="27" t="s">
        <v>39</v>
      </c>
      <c r="B60" s="28" t="s">
        <v>40</v>
      </c>
      <c r="C60" s="28" t="s">
        <v>19</v>
      </c>
      <c r="D60" s="28" t="s">
        <v>20</v>
      </c>
      <c r="E60" s="28" t="s">
        <v>10</v>
      </c>
      <c r="F60" s="35">
        <v>576</v>
      </c>
      <c r="G60" s="36">
        <v>30000</v>
      </c>
      <c r="H60" s="51" t="s">
        <v>168</v>
      </c>
      <c r="I60" s="18" t="s">
        <v>119</v>
      </c>
    </row>
    <row r="61" spans="1:9" s="5" customFormat="1" x14ac:dyDescent="0.25">
      <c r="A61" s="41" t="s">
        <v>39</v>
      </c>
      <c r="B61" s="42" t="s">
        <v>40</v>
      </c>
      <c r="C61" s="42" t="s">
        <v>4</v>
      </c>
      <c r="D61" s="42" t="s">
        <v>7</v>
      </c>
      <c r="E61" s="42" t="s">
        <v>10</v>
      </c>
      <c r="F61" s="43">
        <v>290</v>
      </c>
      <c r="G61" s="44">
        <v>40000</v>
      </c>
      <c r="H61" s="51" t="s">
        <v>168</v>
      </c>
      <c r="I61" s="21" t="s">
        <v>119</v>
      </c>
    </row>
    <row r="62" spans="1:9" s="5" customFormat="1" ht="30" x14ac:dyDescent="0.25">
      <c r="A62" s="41" t="s">
        <v>39</v>
      </c>
      <c r="B62" s="42" t="s">
        <v>40</v>
      </c>
      <c r="C62" s="42" t="s">
        <v>4</v>
      </c>
      <c r="D62" s="42" t="s">
        <v>7</v>
      </c>
      <c r="E62" s="42" t="s">
        <v>13</v>
      </c>
      <c r="F62" s="43">
        <v>299</v>
      </c>
      <c r="G62" s="44">
        <v>136000</v>
      </c>
      <c r="H62" s="51" t="s">
        <v>168</v>
      </c>
      <c r="I62" s="21" t="s">
        <v>120</v>
      </c>
    </row>
    <row r="63" spans="1:9" s="5" customFormat="1" x14ac:dyDescent="0.25">
      <c r="A63" s="41" t="s">
        <v>39</v>
      </c>
      <c r="B63" s="42" t="s">
        <v>40</v>
      </c>
      <c r="C63" s="42" t="s">
        <v>4</v>
      </c>
      <c r="D63" s="42" t="s">
        <v>41</v>
      </c>
      <c r="E63" s="42" t="s">
        <v>18</v>
      </c>
      <c r="F63" s="43">
        <v>306</v>
      </c>
      <c r="G63" s="44">
        <v>87871.75</v>
      </c>
      <c r="H63" s="51" t="s">
        <v>168</v>
      </c>
      <c r="I63" s="21" t="s">
        <v>118</v>
      </c>
    </row>
    <row r="64" spans="1:9" s="5" customFormat="1" x14ac:dyDescent="0.25">
      <c r="A64" s="41" t="s">
        <v>39</v>
      </c>
      <c r="B64" s="42" t="s">
        <v>40</v>
      </c>
      <c r="C64" s="42" t="s">
        <v>32</v>
      </c>
      <c r="D64" s="42" t="s">
        <v>33</v>
      </c>
      <c r="E64" s="42" t="s">
        <v>14</v>
      </c>
      <c r="F64" s="43">
        <v>462</v>
      </c>
      <c r="G64" s="44">
        <v>35000</v>
      </c>
      <c r="H64" s="51" t="s">
        <v>168</v>
      </c>
      <c r="I64" s="21" t="s">
        <v>125</v>
      </c>
    </row>
    <row r="65" spans="1:9" x14ac:dyDescent="0.25">
      <c r="A65" s="27" t="s">
        <v>39</v>
      </c>
      <c r="B65" s="28" t="s">
        <v>40</v>
      </c>
      <c r="C65" s="28" t="s">
        <v>21</v>
      </c>
      <c r="D65" s="28" t="s">
        <v>44</v>
      </c>
      <c r="E65" s="28" t="s">
        <v>10</v>
      </c>
      <c r="F65" s="35">
        <v>137</v>
      </c>
      <c r="G65" s="36">
        <v>10000</v>
      </c>
      <c r="H65" s="51" t="s">
        <v>168</v>
      </c>
      <c r="I65" s="18" t="s">
        <v>124</v>
      </c>
    </row>
    <row r="66" spans="1:9" x14ac:dyDescent="0.25">
      <c r="A66" s="59" t="s">
        <v>45</v>
      </c>
      <c r="B66" s="60" t="s">
        <v>46</v>
      </c>
      <c r="C66" s="60" t="s">
        <v>25</v>
      </c>
      <c r="D66" s="60" t="s">
        <v>50</v>
      </c>
      <c r="E66" s="60" t="s">
        <v>30</v>
      </c>
      <c r="F66" s="61">
        <v>381</v>
      </c>
      <c r="G66" s="62">
        <v>50000</v>
      </c>
      <c r="H66" s="78" t="s">
        <v>169</v>
      </c>
      <c r="I66" s="25" t="s">
        <v>133</v>
      </c>
    </row>
    <row r="67" spans="1:9" x14ac:dyDescent="0.25">
      <c r="A67" s="27" t="s">
        <v>45</v>
      </c>
      <c r="B67" s="28" t="s">
        <v>46</v>
      </c>
      <c r="C67" s="28" t="s">
        <v>25</v>
      </c>
      <c r="D67" s="28" t="s">
        <v>26</v>
      </c>
      <c r="E67" s="28" t="s">
        <v>49</v>
      </c>
      <c r="F67" s="35">
        <v>375</v>
      </c>
      <c r="G67" s="36">
        <v>50000</v>
      </c>
      <c r="H67" s="51" t="s">
        <v>169</v>
      </c>
      <c r="I67" s="18" t="s">
        <v>136</v>
      </c>
    </row>
    <row r="68" spans="1:9" x14ac:dyDescent="0.25">
      <c r="A68" s="27" t="s">
        <v>45</v>
      </c>
      <c r="B68" s="28" t="s">
        <v>46</v>
      </c>
      <c r="C68" s="28" t="s">
        <v>15</v>
      </c>
      <c r="D68" s="28" t="s">
        <v>16</v>
      </c>
      <c r="E68" s="28" t="s">
        <v>17</v>
      </c>
      <c r="F68" s="35">
        <v>220</v>
      </c>
      <c r="G68" s="36">
        <v>20000</v>
      </c>
      <c r="H68" s="51" t="s">
        <v>169</v>
      </c>
      <c r="I68" s="18" t="s">
        <v>131</v>
      </c>
    </row>
    <row r="69" spans="1:9" x14ac:dyDescent="0.25">
      <c r="A69" s="27" t="s">
        <v>45</v>
      </c>
      <c r="B69" s="28" t="s">
        <v>46</v>
      </c>
      <c r="C69" s="28" t="s">
        <v>34</v>
      </c>
      <c r="D69" s="28" t="s">
        <v>35</v>
      </c>
      <c r="E69" s="28" t="s">
        <v>14</v>
      </c>
      <c r="F69" s="35">
        <v>552</v>
      </c>
      <c r="G69" s="36">
        <v>16839</v>
      </c>
      <c r="H69" s="51" t="s">
        <v>169</v>
      </c>
      <c r="I69" s="18" t="s">
        <v>130</v>
      </c>
    </row>
    <row r="70" spans="1:9" x14ac:dyDescent="0.25">
      <c r="A70" s="27" t="s">
        <v>45</v>
      </c>
      <c r="B70" s="28" t="s">
        <v>46</v>
      </c>
      <c r="C70" s="28" t="s">
        <v>34</v>
      </c>
      <c r="D70" s="28" t="s">
        <v>35</v>
      </c>
      <c r="E70" s="28" t="s">
        <v>10</v>
      </c>
      <c r="F70" s="35">
        <v>546</v>
      </c>
      <c r="G70" s="36">
        <v>50000</v>
      </c>
      <c r="H70" s="51" t="s">
        <v>169</v>
      </c>
      <c r="I70" s="18" t="s">
        <v>178</v>
      </c>
    </row>
    <row r="71" spans="1:9" s="5" customFormat="1" x14ac:dyDescent="0.25">
      <c r="A71" s="41" t="s">
        <v>45</v>
      </c>
      <c r="B71" s="42" t="s">
        <v>46</v>
      </c>
      <c r="C71" s="42" t="s">
        <v>4</v>
      </c>
      <c r="D71" s="42" t="s">
        <v>7</v>
      </c>
      <c r="E71" s="42" t="s">
        <v>13</v>
      </c>
      <c r="F71" s="43">
        <v>299</v>
      </c>
      <c r="G71" s="44">
        <v>100000</v>
      </c>
      <c r="H71" s="51" t="s">
        <v>169</v>
      </c>
      <c r="I71" s="21" t="s">
        <v>127</v>
      </c>
    </row>
    <row r="72" spans="1:9" s="5" customFormat="1" x14ac:dyDescent="0.25">
      <c r="A72" s="41" t="s">
        <v>45</v>
      </c>
      <c r="B72" s="42" t="s">
        <v>46</v>
      </c>
      <c r="C72" s="42" t="s">
        <v>4</v>
      </c>
      <c r="D72" s="42" t="s">
        <v>7</v>
      </c>
      <c r="E72" s="42" t="s">
        <v>17</v>
      </c>
      <c r="F72" s="43">
        <v>293</v>
      </c>
      <c r="G72" s="44">
        <v>31164.2</v>
      </c>
      <c r="H72" s="51" t="s">
        <v>169</v>
      </c>
      <c r="I72" s="21" t="s">
        <v>128</v>
      </c>
    </row>
    <row r="73" spans="1:9" s="5" customFormat="1" x14ac:dyDescent="0.25">
      <c r="A73" s="41" t="s">
        <v>45</v>
      </c>
      <c r="B73" s="42" t="s">
        <v>46</v>
      </c>
      <c r="C73" s="42" t="s">
        <v>4</v>
      </c>
      <c r="D73" s="42" t="s">
        <v>47</v>
      </c>
      <c r="E73" s="42" t="s">
        <v>14</v>
      </c>
      <c r="F73" s="43">
        <v>285</v>
      </c>
      <c r="G73" s="44">
        <v>132707.04999999999</v>
      </c>
      <c r="H73" s="51" t="s">
        <v>169</v>
      </c>
      <c r="I73" s="21" t="s">
        <v>129</v>
      </c>
    </row>
    <row r="74" spans="1:9" x14ac:dyDescent="0.25">
      <c r="A74" s="27" t="s">
        <v>45</v>
      </c>
      <c r="B74" s="28" t="s">
        <v>46</v>
      </c>
      <c r="C74" s="28" t="s">
        <v>32</v>
      </c>
      <c r="D74" s="42" t="s">
        <v>33</v>
      </c>
      <c r="E74" s="28" t="s">
        <v>14</v>
      </c>
      <c r="F74" s="35">
        <v>462</v>
      </c>
      <c r="G74" s="36">
        <v>22032</v>
      </c>
      <c r="H74" s="51" t="s">
        <v>169</v>
      </c>
      <c r="I74" s="18" t="s">
        <v>135</v>
      </c>
    </row>
    <row r="75" spans="1:9" s="5" customFormat="1" x14ac:dyDescent="0.25">
      <c r="A75" s="41" t="s">
        <v>45</v>
      </c>
      <c r="B75" s="42" t="s">
        <v>46</v>
      </c>
      <c r="C75" s="42" t="s">
        <v>31</v>
      </c>
      <c r="D75" s="42" t="s">
        <v>48</v>
      </c>
      <c r="E75" s="42" t="s">
        <v>14</v>
      </c>
      <c r="F75" s="43">
        <v>447</v>
      </c>
      <c r="G75" s="44">
        <v>25000</v>
      </c>
      <c r="H75" s="72" t="s">
        <v>169</v>
      </c>
      <c r="I75" s="21" t="s">
        <v>132</v>
      </c>
    </row>
    <row r="76" spans="1:9" x14ac:dyDescent="0.25">
      <c r="A76" s="27" t="s">
        <v>45</v>
      </c>
      <c r="B76" s="28" t="s">
        <v>46</v>
      </c>
      <c r="C76" s="28" t="s">
        <v>21</v>
      </c>
      <c r="D76" s="28" t="s">
        <v>51</v>
      </c>
      <c r="E76" s="28" t="s">
        <v>10</v>
      </c>
      <c r="F76" s="35">
        <v>150</v>
      </c>
      <c r="G76" s="36">
        <v>30000</v>
      </c>
      <c r="H76" s="51" t="s">
        <v>169</v>
      </c>
      <c r="I76" s="18" t="s">
        <v>134</v>
      </c>
    </row>
    <row r="77" spans="1:9" x14ac:dyDescent="0.25">
      <c r="A77" s="59" t="s">
        <v>52</v>
      </c>
      <c r="B77" s="60" t="s">
        <v>53</v>
      </c>
      <c r="C77" s="60" t="s">
        <v>55</v>
      </c>
      <c r="D77" s="60" t="s">
        <v>56</v>
      </c>
      <c r="E77" s="60" t="s">
        <v>30</v>
      </c>
      <c r="F77" s="61">
        <v>214</v>
      </c>
      <c r="G77" s="62">
        <v>100000</v>
      </c>
      <c r="H77" s="78" t="s">
        <v>170</v>
      </c>
      <c r="I77" s="25" t="s">
        <v>140</v>
      </c>
    </row>
    <row r="78" spans="1:9" x14ac:dyDescent="0.25">
      <c r="A78" s="27" t="s">
        <v>52</v>
      </c>
      <c r="B78" s="28" t="s">
        <v>53</v>
      </c>
      <c r="C78" s="28" t="s">
        <v>15</v>
      </c>
      <c r="D78" s="28" t="s">
        <v>16</v>
      </c>
      <c r="E78" s="28" t="s">
        <v>54</v>
      </c>
      <c r="F78" s="35">
        <v>221</v>
      </c>
      <c r="G78" s="36">
        <v>38500</v>
      </c>
      <c r="H78" s="51" t="s">
        <v>170</v>
      </c>
      <c r="I78" s="18" t="s">
        <v>139</v>
      </c>
    </row>
    <row r="79" spans="1:9" s="5" customFormat="1" x14ac:dyDescent="0.25">
      <c r="A79" s="41" t="s">
        <v>52</v>
      </c>
      <c r="B79" s="42" t="s">
        <v>53</v>
      </c>
      <c r="C79" s="42" t="s">
        <v>4</v>
      </c>
      <c r="D79" s="42" t="s">
        <v>7</v>
      </c>
      <c r="E79" s="42" t="s">
        <v>10</v>
      </c>
      <c r="F79" s="43">
        <v>290</v>
      </c>
      <c r="G79" s="44">
        <v>42771.75</v>
      </c>
      <c r="H79" s="72" t="s">
        <v>170</v>
      </c>
      <c r="I79" s="21" t="s">
        <v>138</v>
      </c>
    </row>
    <row r="80" spans="1:9" s="5" customFormat="1" ht="30" x14ac:dyDescent="0.25">
      <c r="A80" s="41" t="s">
        <v>52</v>
      </c>
      <c r="B80" s="42" t="s">
        <v>53</v>
      </c>
      <c r="C80" s="42" t="s">
        <v>4</v>
      </c>
      <c r="D80" s="42" t="s">
        <v>7</v>
      </c>
      <c r="E80" s="42" t="s">
        <v>14</v>
      </c>
      <c r="F80" s="43">
        <v>300</v>
      </c>
      <c r="G80" s="44">
        <v>221100</v>
      </c>
      <c r="H80" s="72" t="s">
        <v>170</v>
      </c>
      <c r="I80" s="21" t="s">
        <v>137</v>
      </c>
    </row>
    <row r="81" spans="1:9" x14ac:dyDescent="0.25">
      <c r="A81" s="27" t="s">
        <v>52</v>
      </c>
      <c r="B81" s="28" t="s">
        <v>53</v>
      </c>
      <c r="C81" s="28" t="s">
        <v>32</v>
      </c>
      <c r="D81" s="28" t="s">
        <v>58</v>
      </c>
      <c r="E81" s="28" t="s">
        <v>11</v>
      </c>
      <c r="F81" s="35">
        <v>466</v>
      </c>
      <c r="G81" s="36">
        <v>12000</v>
      </c>
      <c r="H81" s="51" t="s">
        <v>170</v>
      </c>
      <c r="I81" s="18" t="s">
        <v>142</v>
      </c>
    </row>
    <row r="82" spans="1:9" s="5" customFormat="1" x14ac:dyDescent="0.25">
      <c r="A82" s="41" t="s">
        <v>52</v>
      </c>
      <c r="B82" s="42" t="s">
        <v>53</v>
      </c>
      <c r="C82" s="42" t="s">
        <v>31</v>
      </c>
      <c r="D82" s="42" t="s">
        <v>57</v>
      </c>
      <c r="E82" s="42" t="s">
        <v>17</v>
      </c>
      <c r="F82" s="43">
        <v>449</v>
      </c>
      <c r="G82" s="44">
        <v>113371.75</v>
      </c>
      <c r="H82" s="72" t="s">
        <v>170</v>
      </c>
      <c r="I82" s="21" t="s">
        <v>141</v>
      </c>
    </row>
    <row r="83" spans="1:9" x14ac:dyDescent="0.25">
      <c r="A83" s="59" t="s">
        <v>59</v>
      </c>
      <c r="B83" s="60" t="s">
        <v>60</v>
      </c>
      <c r="C83" s="60" t="s">
        <v>55</v>
      </c>
      <c r="D83" s="60" t="s">
        <v>61</v>
      </c>
      <c r="E83" s="60" t="s">
        <v>30</v>
      </c>
      <c r="F83" s="61">
        <v>212</v>
      </c>
      <c r="G83" s="62">
        <v>263871</v>
      </c>
      <c r="H83" s="78" t="s">
        <v>171</v>
      </c>
      <c r="I83" s="25" t="s">
        <v>144</v>
      </c>
    </row>
    <row r="84" spans="1:9" s="5" customFormat="1" x14ac:dyDescent="0.25">
      <c r="A84" s="41" t="s">
        <v>59</v>
      </c>
      <c r="B84" s="42" t="s">
        <v>60</v>
      </c>
      <c r="C84" s="42" t="s">
        <v>4</v>
      </c>
      <c r="D84" s="42" t="s">
        <v>7</v>
      </c>
      <c r="E84" s="42" t="s">
        <v>13</v>
      </c>
      <c r="F84" s="43">
        <v>299</v>
      </c>
      <c r="G84" s="44">
        <v>60000</v>
      </c>
      <c r="H84" s="72" t="s">
        <v>171</v>
      </c>
      <c r="I84" s="21" t="s">
        <v>119</v>
      </c>
    </row>
    <row r="85" spans="1:9" s="5" customFormat="1" ht="30" x14ac:dyDescent="0.25">
      <c r="A85" s="41" t="s">
        <v>59</v>
      </c>
      <c r="B85" s="42" t="s">
        <v>60</v>
      </c>
      <c r="C85" s="42" t="s">
        <v>4</v>
      </c>
      <c r="D85" s="42" t="s">
        <v>7</v>
      </c>
      <c r="E85" s="42" t="s">
        <v>14</v>
      </c>
      <c r="F85" s="43">
        <v>300</v>
      </c>
      <c r="G85" s="44">
        <v>203871.75</v>
      </c>
      <c r="H85" s="72" t="s">
        <v>171</v>
      </c>
      <c r="I85" s="21" t="s">
        <v>143</v>
      </c>
    </row>
    <row r="86" spans="1:9" x14ac:dyDescent="0.25">
      <c r="A86" s="59" t="s">
        <v>62</v>
      </c>
      <c r="B86" s="60" t="s">
        <v>63</v>
      </c>
      <c r="C86" s="60" t="s">
        <v>23</v>
      </c>
      <c r="D86" s="60" t="s">
        <v>24</v>
      </c>
      <c r="E86" s="60" t="s">
        <v>10</v>
      </c>
      <c r="F86" s="61">
        <v>473</v>
      </c>
      <c r="G86" s="62">
        <v>35000</v>
      </c>
      <c r="H86" s="78" t="s">
        <v>172</v>
      </c>
      <c r="I86" s="25" t="s">
        <v>150</v>
      </c>
    </row>
    <row r="87" spans="1:9" x14ac:dyDescent="0.25">
      <c r="A87" s="27" t="s">
        <v>62</v>
      </c>
      <c r="B87" s="28" t="s">
        <v>63</v>
      </c>
      <c r="C87" s="28" t="s">
        <v>152</v>
      </c>
      <c r="D87" s="28" t="s">
        <v>64</v>
      </c>
      <c r="E87" s="28" t="s">
        <v>13</v>
      </c>
      <c r="F87" s="35">
        <v>83</v>
      </c>
      <c r="G87" s="36">
        <v>60000</v>
      </c>
      <c r="H87" s="51" t="s">
        <v>172</v>
      </c>
      <c r="I87" s="18" t="s">
        <v>148</v>
      </c>
    </row>
    <row r="88" spans="1:9" x14ac:dyDescent="0.25">
      <c r="A88" s="27" t="s">
        <v>62</v>
      </c>
      <c r="B88" s="28" t="s">
        <v>63</v>
      </c>
      <c r="C88" s="28" t="s">
        <v>15</v>
      </c>
      <c r="D88" s="28" t="s">
        <v>16</v>
      </c>
      <c r="E88" s="28" t="s">
        <v>18</v>
      </c>
      <c r="F88" s="35">
        <v>222</v>
      </c>
      <c r="G88" s="36">
        <v>30000</v>
      </c>
      <c r="H88" s="51" t="s">
        <v>172</v>
      </c>
      <c r="I88" s="18" t="s">
        <v>149</v>
      </c>
    </row>
    <row r="89" spans="1:9" s="5" customFormat="1" ht="30" x14ac:dyDescent="0.25">
      <c r="A89" s="41" t="s">
        <v>62</v>
      </c>
      <c r="B89" s="42" t="s">
        <v>63</v>
      </c>
      <c r="C89" s="42" t="s">
        <v>4</v>
      </c>
      <c r="D89" s="42" t="s">
        <v>7</v>
      </c>
      <c r="E89" s="42" t="s">
        <v>13</v>
      </c>
      <c r="F89" s="43">
        <v>299</v>
      </c>
      <c r="G89" s="44">
        <v>210000</v>
      </c>
      <c r="H89" s="72" t="s">
        <v>172</v>
      </c>
      <c r="I89" s="21" t="s">
        <v>145</v>
      </c>
    </row>
    <row r="90" spans="1:9" s="5" customFormat="1" x14ac:dyDescent="0.25">
      <c r="A90" s="41" t="s">
        <v>62</v>
      </c>
      <c r="B90" s="42" t="s">
        <v>63</v>
      </c>
      <c r="C90" s="42" t="s">
        <v>4</v>
      </c>
      <c r="D90" s="42" t="s">
        <v>7</v>
      </c>
      <c r="E90" s="42" t="s">
        <v>17</v>
      </c>
      <c r="F90" s="43">
        <v>293</v>
      </c>
      <c r="G90" s="44">
        <v>28000</v>
      </c>
      <c r="H90" s="72" t="s">
        <v>172</v>
      </c>
      <c r="I90" s="21" t="s">
        <v>147</v>
      </c>
    </row>
    <row r="91" spans="1:9" s="5" customFormat="1" x14ac:dyDescent="0.25">
      <c r="A91" s="41" t="s">
        <v>62</v>
      </c>
      <c r="B91" s="42" t="s">
        <v>63</v>
      </c>
      <c r="C91" s="42" t="s">
        <v>4</v>
      </c>
      <c r="D91" s="42" t="s">
        <v>7</v>
      </c>
      <c r="E91" s="42" t="s">
        <v>18</v>
      </c>
      <c r="F91" s="43">
        <v>294</v>
      </c>
      <c r="G91" s="44">
        <v>124640</v>
      </c>
      <c r="H91" s="72" t="s">
        <v>172</v>
      </c>
      <c r="I91" s="21" t="s">
        <v>146</v>
      </c>
    </row>
    <row r="92" spans="1:9" x14ac:dyDescent="0.25">
      <c r="A92" s="52" t="s">
        <v>62</v>
      </c>
      <c r="B92" s="53" t="s">
        <v>63</v>
      </c>
      <c r="C92" s="53" t="s">
        <v>21</v>
      </c>
      <c r="D92" s="53" t="s">
        <v>44</v>
      </c>
      <c r="E92" s="53" t="s">
        <v>10</v>
      </c>
      <c r="F92" s="54">
        <v>137</v>
      </c>
      <c r="G92" s="55">
        <v>40000</v>
      </c>
      <c r="H92" s="83" t="s">
        <v>172</v>
      </c>
      <c r="I92" s="23" t="s">
        <v>151</v>
      </c>
    </row>
    <row r="93" spans="1:9" x14ac:dyDescent="0.25">
      <c r="F93" s="35"/>
      <c r="G93" s="36"/>
      <c r="H93" s="72"/>
      <c r="I93" s="25"/>
    </row>
    <row r="94" spans="1:9" s="5" customFormat="1" x14ac:dyDescent="0.25">
      <c r="A94" s="56"/>
      <c r="B94" s="57"/>
      <c r="C94" s="57"/>
      <c r="D94" s="57"/>
      <c r="E94" s="66"/>
      <c r="F94" s="66" t="s">
        <v>153</v>
      </c>
      <c r="G94" s="67">
        <f>SUBTOTAL(9,G3:G92)</f>
        <v>6781071.2800000003</v>
      </c>
      <c r="H94" s="67"/>
      <c r="I94" s="21"/>
    </row>
    <row r="96" spans="1:9" x14ac:dyDescent="0.25">
      <c r="E96" s="84"/>
      <c r="F96" s="85" t="s">
        <v>154</v>
      </c>
      <c r="G96" s="86">
        <v>6781071.2800000003</v>
      </c>
      <c r="H96" s="86"/>
    </row>
    <row r="129" spans="1:9" hidden="1" x14ac:dyDescent="0.25">
      <c r="A129" s="27" t="s">
        <v>73</v>
      </c>
      <c r="B129" s="28" t="s">
        <v>74</v>
      </c>
      <c r="C129" s="69" t="s">
        <v>31</v>
      </c>
      <c r="D129" s="28" t="s">
        <v>48</v>
      </c>
      <c r="E129" s="28" t="s">
        <v>11</v>
      </c>
      <c r="G129" s="51">
        <v>50000</v>
      </c>
      <c r="H129" s="51"/>
      <c r="I129" s="18" t="s">
        <v>94</v>
      </c>
    </row>
    <row r="130" spans="1:9" hidden="1" x14ac:dyDescent="0.25">
      <c r="C130" s="28" t="s">
        <v>154</v>
      </c>
      <c r="D130" s="28" t="s">
        <v>48</v>
      </c>
      <c r="E130" s="28" t="s">
        <v>11</v>
      </c>
      <c r="G130" s="51">
        <v>25000</v>
      </c>
      <c r="H130" s="51"/>
      <c r="I130" s="18" t="s">
        <v>94</v>
      </c>
    </row>
    <row r="131" spans="1:9" hidden="1" x14ac:dyDescent="0.25">
      <c r="E131" s="73" t="s">
        <v>155</v>
      </c>
      <c r="G131" s="74">
        <f>G129-G130</f>
        <v>25000</v>
      </c>
      <c r="H131" s="74"/>
    </row>
    <row r="132" spans="1:9" hidden="1" x14ac:dyDescent="0.25">
      <c r="G132" s="51"/>
      <c r="H132" s="51"/>
    </row>
    <row r="133" spans="1:9" s="5" customFormat="1" hidden="1" x14ac:dyDescent="0.25">
      <c r="A133" s="41" t="s">
        <v>45</v>
      </c>
      <c r="B133" s="42" t="s">
        <v>46</v>
      </c>
      <c r="C133" s="70" t="s">
        <v>31</v>
      </c>
      <c r="D133" s="42" t="s">
        <v>48</v>
      </c>
      <c r="E133" s="42" t="s">
        <v>14</v>
      </c>
      <c r="F133" s="71"/>
      <c r="G133" s="72">
        <v>25000</v>
      </c>
      <c r="H133" s="72"/>
      <c r="I133" s="21" t="s">
        <v>132</v>
      </c>
    </row>
    <row r="134" spans="1:9" s="5" customFormat="1" hidden="1" x14ac:dyDescent="0.25">
      <c r="A134" s="41"/>
      <c r="B134" s="42"/>
      <c r="C134" s="28" t="s">
        <v>154</v>
      </c>
      <c r="D134" s="42" t="s">
        <v>48</v>
      </c>
      <c r="E134" s="42" t="s">
        <v>14</v>
      </c>
      <c r="F134" s="71"/>
      <c r="G134" s="72">
        <v>0</v>
      </c>
      <c r="H134" s="72"/>
      <c r="I134" s="21" t="s">
        <v>132</v>
      </c>
    </row>
    <row r="135" spans="1:9" hidden="1" x14ac:dyDescent="0.25">
      <c r="E135" s="73" t="s">
        <v>155</v>
      </c>
      <c r="G135" s="74">
        <f>G133-G134</f>
        <v>25000</v>
      </c>
      <c r="H135" s="74"/>
    </row>
    <row r="136" spans="1:9" hidden="1" x14ac:dyDescent="0.25">
      <c r="G136" s="51"/>
      <c r="H136" s="51"/>
    </row>
    <row r="137" spans="1:9" s="5" customFormat="1" hidden="1" x14ac:dyDescent="0.25">
      <c r="A137" s="41" t="s">
        <v>68</v>
      </c>
      <c r="B137" s="42" t="s">
        <v>69</v>
      </c>
      <c r="C137" s="70" t="s">
        <v>31</v>
      </c>
      <c r="D137" s="42" t="s">
        <v>57</v>
      </c>
      <c r="E137" s="42" t="s">
        <v>17</v>
      </c>
      <c r="F137" s="71">
        <v>449</v>
      </c>
      <c r="G137" s="72">
        <v>164000</v>
      </c>
      <c r="H137" s="72"/>
      <c r="I137" s="21" t="s">
        <v>89</v>
      </c>
    </row>
    <row r="138" spans="1:9" s="5" customFormat="1" hidden="1" x14ac:dyDescent="0.25">
      <c r="A138" s="41" t="s">
        <v>27</v>
      </c>
      <c r="B138" s="42" t="s">
        <v>28</v>
      </c>
      <c r="C138" s="70" t="s">
        <v>31</v>
      </c>
      <c r="D138" s="42" t="s">
        <v>57</v>
      </c>
      <c r="E138" s="42" t="s">
        <v>17</v>
      </c>
      <c r="F138" s="71">
        <v>449</v>
      </c>
      <c r="G138" s="72">
        <v>33871.15</v>
      </c>
      <c r="H138" s="72"/>
      <c r="I138" s="21" t="s">
        <v>111</v>
      </c>
    </row>
    <row r="139" spans="1:9" s="5" customFormat="1" hidden="1" x14ac:dyDescent="0.25">
      <c r="A139" s="41" t="s">
        <v>52</v>
      </c>
      <c r="B139" s="42" t="s">
        <v>53</v>
      </c>
      <c r="C139" s="70" t="s">
        <v>31</v>
      </c>
      <c r="D139" s="42" t="s">
        <v>57</v>
      </c>
      <c r="E139" s="42" t="s">
        <v>17</v>
      </c>
      <c r="F139" s="71">
        <v>449</v>
      </c>
      <c r="G139" s="72">
        <v>113371.75</v>
      </c>
      <c r="H139" s="72"/>
      <c r="I139" s="21" t="s">
        <v>141</v>
      </c>
    </row>
    <row r="140" spans="1:9" hidden="1" x14ac:dyDescent="0.25">
      <c r="G140" s="75">
        <f>SUBTOTAL(9,G137:G139)</f>
        <v>311242.90000000002</v>
      </c>
      <c r="H140" s="87"/>
    </row>
    <row r="141" spans="1:9" hidden="1" x14ac:dyDescent="0.25">
      <c r="C141" s="28" t="s">
        <v>154</v>
      </c>
      <c r="D141" s="28" t="s">
        <v>57</v>
      </c>
      <c r="E141" s="28" t="s">
        <v>17</v>
      </c>
      <c r="F141" s="30">
        <v>449</v>
      </c>
      <c r="G141" s="51">
        <v>361242.9</v>
      </c>
      <c r="H141" s="51"/>
    </row>
    <row r="142" spans="1:9" hidden="1" x14ac:dyDescent="0.25">
      <c r="E142" s="73" t="s">
        <v>155</v>
      </c>
      <c r="G142" s="74">
        <f>G140-G141</f>
        <v>-50000</v>
      </c>
      <c r="H142" s="74"/>
    </row>
    <row r="143" spans="1:9" hidden="1" x14ac:dyDescent="0.25">
      <c r="G143" s="51"/>
      <c r="H143" s="51"/>
    </row>
    <row r="144" spans="1:9" hidden="1" x14ac:dyDescent="0.25">
      <c r="G144" s="51"/>
      <c r="H144" s="51"/>
    </row>
    <row r="145" spans="7:8" hidden="1" x14ac:dyDescent="0.25">
      <c r="G145" s="51"/>
      <c r="H145" s="51"/>
    </row>
  </sheetData>
  <sheetProtection algorithmName="SHA-512" hashValue="Mm+Puer8ggOHFU3uvomu2TZXxrmaB65VuReRjgLXawMY9f+OM/ZKvPCuEgnt0y+fcFlAMhzGE5udDWI6YQ1zzw==" saltValue="krCsch2yRp7+Bu2I6HPVmw==" spinCount="100000" sheet="1" objects="1" scenarios="1" selectLockedCells="1" selectUnlockedCells="1"/>
  <autoFilter ref="A2:I92" xr:uid="{C1E88001-5C79-48E9-A625-E9EAA76B5633}"/>
  <sortState xmlns:xlrd2="http://schemas.microsoft.com/office/spreadsheetml/2017/richdata2" ref="A4:I92">
    <sortCondition ref="A4:A92"/>
    <sortCondition ref="C4:C92"/>
  </sortState>
  <pageMargins left="0.11811023622047245" right="0.11811023622047245" top="0.78740157480314965" bottom="0.78740157480314965" header="0.31496062992125984" footer="0.31496062992125984"/>
  <pageSetup paperSize="9"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4666-B3AF-441F-851B-805379E7F8E9}">
  <sheetPr>
    <pageSetUpPr fitToPage="1"/>
  </sheetPr>
  <dimension ref="A1:I28"/>
  <sheetViews>
    <sheetView showGridLines="0" workbookViewId="0">
      <selection sqref="A1:I1"/>
    </sheetView>
  </sheetViews>
  <sheetFormatPr defaultRowHeight="15" x14ac:dyDescent="0.25"/>
  <cols>
    <col min="1" max="1" width="13.28515625" style="27" bestFit="1" customWidth="1"/>
    <col min="2" max="2" width="24.85546875" style="28" customWidth="1"/>
    <col min="3" max="3" width="23.42578125" style="28" customWidth="1"/>
    <col min="4" max="4" width="50.7109375" style="28" hidden="1" customWidth="1"/>
    <col min="5" max="5" width="53.28515625" style="28" customWidth="1"/>
    <col min="6" max="6" width="7" style="30" customWidth="1"/>
    <col min="7" max="7" width="16.42578125" style="31" bestFit="1" customWidth="1"/>
    <col min="8" max="8" width="40.42578125" style="31" hidden="1" customWidth="1"/>
    <col min="9" max="9" width="70.7109375" style="18" customWidth="1"/>
  </cols>
  <sheetData>
    <row r="1" spans="1:9" ht="21" x14ac:dyDescent="0.35">
      <c r="A1" s="90" t="s">
        <v>196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  <c r="H2" s="1"/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77" t="s">
        <v>159</v>
      </c>
      <c r="I3" s="19"/>
    </row>
    <row r="4" spans="1:9" x14ac:dyDescent="0.25">
      <c r="A4" s="52" t="s">
        <v>39</v>
      </c>
      <c r="B4" s="53" t="s">
        <v>40</v>
      </c>
      <c r="C4" s="53" t="s">
        <v>42</v>
      </c>
      <c r="D4" s="53" t="s">
        <v>43</v>
      </c>
      <c r="E4" s="53" t="s">
        <v>18</v>
      </c>
      <c r="F4" s="54">
        <v>28</v>
      </c>
      <c r="G4" s="55">
        <v>18871.75</v>
      </c>
      <c r="H4" s="88" t="s">
        <v>168</v>
      </c>
      <c r="I4" s="23" t="s">
        <v>197</v>
      </c>
    </row>
    <row r="5" spans="1:9" x14ac:dyDescent="0.25">
      <c r="E5" s="49"/>
      <c r="F5" s="49" t="s">
        <v>175</v>
      </c>
      <c r="G5" s="50">
        <f>SUBTOTAL(9,G4)</f>
        <v>18871.75</v>
      </c>
    </row>
    <row r="12" spans="1:9" hidden="1" x14ac:dyDescent="0.25">
      <c r="A12" s="27" t="s">
        <v>73</v>
      </c>
      <c r="B12" s="28" t="s">
        <v>74</v>
      </c>
      <c r="C12" s="69" t="s">
        <v>31</v>
      </c>
      <c r="D12" s="28" t="s">
        <v>48</v>
      </c>
      <c r="E12" s="28" t="s">
        <v>11</v>
      </c>
      <c r="G12" s="51">
        <v>50000</v>
      </c>
      <c r="H12" s="51"/>
      <c r="I12" s="18" t="s">
        <v>94</v>
      </c>
    </row>
    <row r="13" spans="1:9" hidden="1" x14ac:dyDescent="0.25">
      <c r="C13" s="28" t="s">
        <v>154</v>
      </c>
      <c r="D13" s="28" t="s">
        <v>48</v>
      </c>
      <c r="E13" s="28" t="s">
        <v>11</v>
      </c>
      <c r="G13" s="51">
        <v>25000</v>
      </c>
      <c r="H13" s="51"/>
      <c r="I13" s="18" t="s">
        <v>94</v>
      </c>
    </row>
    <row r="14" spans="1:9" hidden="1" x14ac:dyDescent="0.25">
      <c r="E14" s="73" t="s">
        <v>155</v>
      </c>
      <c r="G14" s="74">
        <f>G12-G13</f>
        <v>25000</v>
      </c>
      <c r="H14" s="74"/>
    </row>
    <row r="15" spans="1:9" hidden="1" x14ac:dyDescent="0.25">
      <c r="G15" s="51"/>
      <c r="H15" s="51"/>
    </row>
    <row r="16" spans="1:9" s="5" customFormat="1" hidden="1" x14ac:dyDescent="0.25">
      <c r="A16" s="41" t="s">
        <v>45</v>
      </c>
      <c r="B16" s="42" t="s">
        <v>46</v>
      </c>
      <c r="C16" s="70" t="s">
        <v>31</v>
      </c>
      <c r="D16" s="42" t="s">
        <v>48</v>
      </c>
      <c r="E16" s="42" t="s">
        <v>14</v>
      </c>
      <c r="F16" s="71"/>
      <c r="G16" s="72">
        <v>25000</v>
      </c>
      <c r="H16" s="72"/>
      <c r="I16" s="21" t="s">
        <v>132</v>
      </c>
    </row>
    <row r="17" spans="1:9" s="5" customFormat="1" hidden="1" x14ac:dyDescent="0.25">
      <c r="A17" s="41"/>
      <c r="B17" s="42"/>
      <c r="C17" s="28" t="s">
        <v>154</v>
      </c>
      <c r="D17" s="42" t="s">
        <v>48</v>
      </c>
      <c r="E17" s="42" t="s">
        <v>14</v>
      </c>
      <c r="F17" s="71"/>
      <c r="G17" s="72">
        <v>0</v>
      </c>
      <c r="H17" s="72"/>
      <c r="I17" s="21" t="s">
        <v>132</v>
      </c>
    </row>
    <row r="18" spans="1:9" hidden="1" x14ac:dyDescent="0.25">
      <c r="E18" s="73" t="s">
        <v>155</v>
      </c>
      <c r="G18" s="74">
        <f>G16-G17</f>
        <v>25000</v>
      </c>
      <c r="H18" s="74"/>
    </row>
    <row r="19" spans="1:9" hidden="1" x14ac:dyDescent="0.25">
      <c r="G19" s="51"/>
      <c r="H19" s="51"/>
    </row>
    <row r="20" spans="1:9" s="5" customFormat="1" hidden="1" x14ac:dyDescent="0.25">
      <c r="A20" s="41" t="s">
        <v>68</v>
      </c>
      <c r="B20" s="42" t="s">
        <v>69</v>
      </c>
      <c r="C20" s="70" t="s">
        <v>31</v>
      </c>
      <c r="D20" s="42" t="s">
        <v>57</v>
      </c>
      <c r="E20" s="42" t="s">
        <v>17</v>
      </c>
      <c r="F20" s="71">
        <v>449</v>
      </c>
      <c r="G20" s="72">
        <v>164000</v>
      </c>
      <c r="H20" s="72"/>
      <c r="I20" s="21" t="s">
        <v>89</v>
      </c>
    </row>
    <row r="21" spans="1:9" s="5" customFormat="1" hidden="1" x14ac:dyDescent="0.25">
      <c r="A21" s="41" t="s">
        <v>27</v>
      </c>
      <c r="B21" s="42" t="s">
        <v>28</v>
      </c>
      <c r="C21" s="70" t="s">
        <v>31</v>
      </c>
      <c r="D21" s="42" t="s">
        <v>57</v>
      </c>
      <c r="E21" s="42" t="s">
        <v>17</v>
      </c>
      <c r="F21" s="71">
        <v>449</v>
      </c>
      <c r="G21" s="72">
        <v>33871.15</v>
      </c>
      <c r="H21" s="72"/>
      <c r="I21" s="21" t="s">
        <v>111</v>
      </c>
    </row>
    <row r="22" spans="1:9" s="5" customFormat="1" hidden="1" x14ac:dyDescent="0.25">
      <c r="A22" s="41" t="s">
        <v>52</v>
      </c>
      <c r="B22" s="42" t="s">
        <v>53</v>
      </c>
      <c r="C22" s="70" t="s">
        <v>31</v>
      </c>
      <c r="D22" s="42" t="s">
        <v>57</v>
      </c>
      <c r="E22" s="42" t="s">
        <v>17</v>
      </c>
      <c r="F22" s="71">
        <v>449</v>
      </c>
      <c r="G22" s="72">
        <v>113371.75</v>
      </c>
      <c r="H22" s="72"/>
      <c r="I22" s="21" t="s">
        <v>141</v>
      </c>
    </row>
    <row r="23" spans="1:9" hidden="1" x14ac:dyDescent="0.25">
      <c r="G23" s="75">
        <f>SUBTOTAL(9,G20:G22)</f>
        <v>311242.90000000002</v>
      </c>
      <c r="H23" s="87"/>
    </row>
    <row r="24" spans="1:9" hidden="1" x14ac:dyDescent="0.25">
      <c r="C24" s="28" t="s">
        <v>154</v>
      </c>
      <c r="D24" s="28" t="s">
        <v>57</v>
      </c>
      <c r="E24" s="28" t="s">
        <v>17</v>
      </c>
      <c r="F24" s="30">
        <v>449</v>
      </c>
      <c r="G24" s="51">
        <v>361242.9</v>
      </c>
      <c r="H24" s="51"/>
    </row>
    <row r="25" spans="1:9" hidden="1" x14ac:dyDescent="0.25">
      <c r="E25" s="73" t="s">
        <v>155</v>
      </c>
      <c r="G25" s="74">
        <f>G23-G24</f>
        <v>-50000</v>
      </c>
      <c r="H25" s="74"/>
    </row>
    <row r="26" spans="1:9" hidden="1" x14ac:dyDescent="0.25">
      <c r="G26" s="51"/>
      <c r="H26" s="51"/>
    </row>
    <row r="27" spans="1:9" hidden="1" x14ac:dyDescent="0.25">
      <c r="G27" s="51"/>
      <c r="H27" s="51"/>
    </row>
    <row r="28" spans="1:9" hidden="1" x14ac:dyDescent="0.25">
      <c r="G28" s="51"/>
      <c r="H28" s="51"/>
    </row>
  </sheetData>
  <sheetProtection algorithmName="SHA-512" hashValue="sZc8fYCJgSPx6jQ+Pjfv7FpyXfm9OHPLiCKPqPYgiSUVZ9NOWBOJXvyesnaVPyGNJOIdp5mKgUoBKlrsx0DqHA==" saltValue="BnWQ8umnAzJfzv/950shdg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6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4980-3867-4F81-91B9-DDD6EFC3994A}">
  <sheetPr>
    <pageSetUpPr fitToPage="1"/>
  </sheetPr>
  <dimension ref="A1:I14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10.42578125" style="28" bestFit="1" customWidth="1"/>
    <col min="3" max="3" width="23.42578125" style="28" hidden="1" customWidth="1"/>
    <col min="4" max="4" width="38.140625" style="28" hidden="1" customWidth="1"/>
    <col min="5" max="5" width="54.57031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185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173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x14ac:dyDescent="0.25">
      <c r="A4" s="27" t="s">
        <v>62</v>
      </c>
      <c r="B4" s="28" t="s">
        <v>63</v>
      </c>
      <c r="C4" s="28" t="s">
        <v>152</v>
      </c>
      <c r="D4" s="28" t="s">
        <v>64</v>
      </c>
      <c r="E4" s="28" t="s">
        <v>13</v>
      </c>
      <c r="F4" s="54">
        <v>83</v>
      </c>
      <c r="G4" s="36">
        <v>60000</v>
      </c>
      <c r="H4" s="2" t="s">
        <v>172</v>
      </c>
      <c r="I4" s="18" t="s">
        <v>148</v>
      </c>
    </row>
    <row r="5" spans="1:9" s="5" customFormat="1" x14ac:dyDescent="0.25">
      <c r="A5" s="56"/>
      <c r="B5" s="57"/>
      <c r="C5" s="57"/>
      <c r="D5" s="57"/>
      <c r="E5" s="66"/>
      <c r="F5" s="49" t="s">
        <v>176</v>
      </c>
      <c r="G5" s="67">
        <f>SUBTOTAL(9,G4)</f>
        <v>60000</v>
      </c>
      <c r="H5" s="7"/>
      <c r="I5" s="24"/>
    </row>
    <row r="14" spans="1:9" x14ac:dyDescent="0.25">
      <c r="G14" s="51"/>
      <c r="H14" s="2"/>
    </row>
  </sheetData>
  <sheetProtection algorithmName="SHA-512" hashValue="/o9fwGEs0rfjsn5OravLzDm1pXOUbr0qQ+bsglGKQn8+tzjY4GTrdyZqDyBSzrjBwrgfdJrmrDVvA1LfCIum/A==" saltValue="8KG/8vk+mue3th+qDUIRRA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C9770-7A47-47E6-83A8-C255C7BB1B5C}">
  <sheetPr>
    <pageSetUpPr fitToPage="1"/>
  </sheetPr>
  <dimension ref="A1:I18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3.7109375" style="28" bestFit="1" customWidth="1"/>
    <col min="3" max="3" width="9.85546875" style="28" hidden="1" customWidth="1"/>
    <col min="4" max="4" width="50.7109375" style="28" hidden="1" customWidth="1"/>
    <col min="5" max="5" width="53.28515625" style="28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186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x14ac:dyDescent="0.25">
      <c r="A4" s="52" t="s">
        <v>65</v>
      </c>
      <c r="B4" s="53" t="s">
        <v>66</v>
      </c>
      <c r="C4" s="53" t="s">
        <v>21</v>
      </c>
      <c r="D4" s="53" t="s">
        <v>67</v>
      </c>
      <c r="E4" s="53" t="s">
        <v>11</v>
      </c>
      <c r="F4" s="54">
        <v>161</v>
      </c>
      <c r="G4" s="55">
        <v>30000</v>
      </c>
      <c r="H4" s="10" t="s">
        <v>161</v>
      </c>
      <c r="I4" s="23" t="s">
        <v>84</v>
      </c>
    </row>
    <row r="5" spans="1:9" x14ac:dyDescent="0.25">
      <c r="A5" s="27" t="s">
        <v>73</v>
      </c>
      <c r="B5" s="28" t="s">
        <v>74</v>
      </c>
      <c r="C5" s="28" t="s">
        <v>21</v>
      </c>
      <c r="D5" s="28" t="s">
        <v>75</v>
      </c>
      <c r="E5" s="28" t="s">
        <v>14</v>
      </c>
      <c r="F5" s="35">
        <v>121</v>
      </c>
      <c r="G5" s="36">
        <v>40000</v>
      </c>
      <c r="H5" s="2" t="s">
        <v>164</v>
      </c>
      <c r="I5" s="18" t="s">
        <v>96</v>
      </c>
    </row>
    <row r="6" spans="1:9" x14ac:dyDescent="0.25">
      <c r="A6" s="52" t="s">
        <v>73</v>
      </c>
      <c r="B6" s="53" t="s">
        <v>74</v>
      </c>
      <c r="C6" s="53" t="s">
        <v>21</v>
      </c>
      <c r="D6" s="53" t="s">
        <v>22</v>
      </c>
      <c r="E6" s="53" t="s">
        <v>14</v>
      </c>
      <c r="F6" s="54">
        <v>171</v>
      </c>
      <c r="G6" s="55">
        <v>110000</v>
      </c>
      <c r="H6" s="10" t="s">
        <v>164</v>
      </c>
      <c r="I6" s="23" t="s">
        <v>95</v>
      </c>
    </row>
    <row r="7" spans="1:9" x14ac:dyDescent="0.25">
      <c r="A7" s="76" t="s">
        <v>1</v>
      </c>
      <c r="B7" s="63" t="s">
        <v>12</v>
      </c>
      <c r="C7" s="63" t="s">
        <v>21</v>
      </c>
      <c r="D7" s="63" t="s">
        <v>22</v>
      </c>
      <c r="E7" s="63" t="s">
        <v>14</v>
      </c>
      <c r="F7" s="64">
        <v>171</v>
      </c>
      <c r="G7" s="65">
        <v>23000</v>
      </c>
      <c r="H7" s="12" t="s">
        <v>165</v>
      </c>
      <c r="I7" s="26" t="s">
        <v>100</v>
      </c>
    </row>
    <row r="8" spans="1:9" s="5" customFormat="1" x14ac:dyDescent="0.25">
      <c r="A8" s="41"/>
      <c r="B8" s="42"/>
      <c r="C8" s="42"/>
      <c r="D8" s="42"/>
      <c r="E8" s="49"/>
      <c r="F8" s="49" t="s">
        <v>175</v>
      </c>
      <c r="G8" s="50">
        <f>SUBTOTAL(9,G4:G7)</f>
        <v>203000</v>
      </c>
      <c r="H8" s="9"/>
      <c r="I8" s="21"/>
    </row>
    <row r="10" spans="1:9" ht="15.75" x14ac:dyDescent="0.25">
      <c r="E10" s="29" t="s">
        <v>173</v>
      </c>
    </row>
    <row r="11" spans="1:9" x14ac:dyDescent="0.25">
      <c r="A11" s="32" t="s">
        <v>0</v>
      </c>
      <c r="B11" s="32" t="s">
        <v>2</v>
      </c>
      <c r="C11" s="32" t="s">
        <v>3</v>
      </c>
      <c r="D11" s="32" t="s">
        <v>5</v>
      </c>
      <c r="E11" s="32" t="s">
        <v>9</v>
      </c>
      <c r="F11" s="33" t="s">
        <v>8</v>
      </c>
      <c r="G11" s="34" t="s">
        <v>6</v>
      </c>
      <c r="H11" s="8" t="s">
        <v>159</v>
      </c>
      <c r="I11" s="19"/>
    </row>
    <row r="12" spans="1:9" x14ac:dyDescent="0.25">
      <c r="A12" s="52" t="s">
        <v>65</v>
      </c>
      <c r="B12" s="53" t="s">
        <v>66</v>
      </c>
      <c r="C12" s="53" t="s">
        <v>21</v>
      </c>
      <c r="D12" s="53" t="s">
        <v>44</v>
      </c>
      <c r="E12" s="53" t="s">
        <v>13</v>
      </c>
      <c r="F12" s="54">
        <v>142</v>
      </c>
      <c r="G12" s="55">
        <v>30000</v>
      </c>
      <c r="H12" s="10" t="s">
        <v>161</v>
      </c>
      <c r="I12" s="23" t="s">
        <v>78</v>
      </c>
    </row>
    <row r="13" spans="1:9" x14ac:dyDescent="0.25">
      <c r="A13" s="76" t="s">
        <v>39</v>
      </c>
      <c r="B13" s="63" t="s">
        <v>40</v>
      </c>
      <c r="C13" s="63" t="s">
        <v>21</v>
      </c>
      <c r="D13" s="63" t="s">
        <v>44</v>
      </c>
      <c r="E13" s="63" t="s">
        <v>10</v>
      </c>
      <c r="F13" s="64">
        <v>137</v>
      </c>
      <c r="G13" s="65">
        <v>10000</v>
      </c>
      <c r="H13" s="12" t="s">
        <v>168</v>
      </c>
      <c r="I13" s="26" t="s">
        <v>124</v>
      </c>
    </row>
    <row r="14" spans="1:9" x14ac:dyDescent="0.25">
      <c r="A14" s="76" t="s">
        <v>45</v>
      </c>
      <c r="B14" s="63" t="s">
        <v>46</v>
      </c>
      <c r="C14" s="63" t="s">
        <v>21</v>
      </c>
      <c r="D14" s="63" t="s">
        <v>51</v>
      </c>
      <c r="E14" s="63" t="s">
        <v>10</v>
      </c>
      <c r="F14" s="64">
        <v>150</v>
      </c>
      <c r="G14" s="65">
        <v>30000</v>
      </c>
      <c r="H14" s="12" t="s">
        <v>169</v>
      </c>
      <c r="I14" s="26" t="s">
        <v>134</v>
      </c>
    </row>
    <row r="15" spans="1:9" x14ac:dyDescent="0.25">
      <c r="A15" s="76" t="s">
        <v>62</v>
      </c>
      <c r="B15" s="63" t="s">
        <v>63</v>
      </c>
      <c r="C15" s="63" t="s">
        <v>21</v>
      </c>
      <c r="D15" s="63" t="s">
        <v>44</v>
      </c>
      <c r="E15" s="63" t="s">
        <v>10</v>
      </c>
      <c r="F15" s="64">
        <v>137</v>
      </c>
      <c r="G15" s="65">
        <v>40000</v>
      </c>
      <c r="H15" s="13" t="s">
        <v>172</v>
      </c>
      <c r="I15" s="26" t="s">
        <v>151</v>
      </c>
    </row>
    <row r="16" spans="1:9" x14ac:dyDescent="0.25">
      <c r="E16" s="49"/>
      <c r="F16" s="49" t="s">
        <v>176</v>
      </c>
      <c r="G16" s="50">
        <f>SUBTOTAL(9,G12:G15)</f>
        <v>110000</v>
      </c>
      <c r="H16" s="9"/>
    </row>
    <row r="18" spans="5:8" x14ac:dyDescent="0.25">
      <c r="E18" s="49"/>
      <c r="F18" s="49" t="s">
        <v>177</v>
      </c>
      <c r="G18" s="50">
        <f>SUBTOTAL(9,G4:G16)</f>
        <v>313000</v>
      </c>
      <c r="H18" s="9"/>
    </row>
  </sheetData>
  <sheetProtection algorithmName="SHA-512" hashValue="p9OzRu84XGwxmblHiEu9R+dk+G+apBkZ+uxGduqKYvNOxqLibS9uBf7eZeJVSLsZPkJcPOrCVw7M+2noW2ZQig==" saltValue="np0kupDMbSWk36pDtnP4IA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C980-88D4-4554-920D-2094DDA89B68}">
  <sheetPr>
    <pageSetUpPr fitToPage="1"/>
  </sheetPr>
  <dimension ref="A1:I8"/>
  <sheetViews>
    <sheetView showGridLines="0" workbookViewId="0">
      <selection sqref="A1:I1"/>
    </sheetView>
  </sheetViews>
  <sheetFormatPr defaultRowHeight="15" x14ac:dyDescent="0.25"/>
  <cols>
    <col min="1" max="1" width="12" style="27" customWidth="1"/>
    <col min="2" max="2" width="24.85546875" style="28" customWidth="1"/>
    <col min="3" max="3" width="23.42578125" style="28" hidden="1" customWidth="1"/>
    <col min="4" max="4" width="50.7109375" style="28" hidden="1" customWidth="1"/>
    <col min="5" max="5" width="53.28515625" style="28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187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2" t="s">
        <v>8</v>
      </c>
      <c r="G3" s="58" t="s">
        <v>6</v>
      </c>
      <c r="H3" s="8" t="s">
        <v>159</v>
      </c>
      <c r="I3" s="19"/>
    </row>
    <row r="4" spans="1:9" x14ac:dyDescent="0.25">
      <c r="A4" s="59" t="s">
        <v>52</v>
      </c>
      <c r="B4" s="60" t="s">
        <v>53</v>
      </c>
      <c r="C4" s="60" t="s">
        <v>55</v>
      </c>
      <c r="D4" s="60" t="s">
        <v>56</v>
      </c>
      <c r="E4" s="60" t="s">
        <v>30</v>
      </c>
      <c r="F4" s="64">
        <v>214</v>
      </c>
      <c r="G4" s="62">
        <v>100000</v>
      </c>
      <c r="H4" s="3" t="s">
        <v>170</v>
      </c>
      <c r="I4" s="25" t="s">
        <v>140</v>
      </c>
    </row>
    <row r="5" spans="1:9" x14ac:dyDescent="0.25">
      <c r="A5" s="59" t="s">
        <v>59</v>
      </c>
      <c r="B5" s="60" t="s">
        <v>60</v>
      </c>
      <c r="C5" s="60" t="s">
        <v>55</v>
      </c>
      <c r="D5" s="60" t="s">
        <v>61</v>
      </c>
      <c r="E5" s="60" t="s">
        <v>30</v>
      </c>
      <c r="F5" s="64">
        <v>212</v>
      </c>
      <c r="G5" s="62">
        <v>263871</v>
      </c>
      <c r="H5" s="3" t="s">
        <v>171</v>
      </c>
      <c r="I5" s="25" t="s">
        <v>144</v>
      </c>
    </row>
    <row r="6" spans="1:9" s="5" customFormat="1" x14ac:dyDescent="0.25">
      <c r="A6" s="56"/>
      <c r="B6" s="57"/>
      <c r="C6" s="57"/>
      <c r="D6" s="57"/>
      <c r="E6" s="66"/>
      <c r="F6" s="49" t="s">
        <v>175</v>
      </c>
      <c r="G6" s="67">
        <f>SUBTOTAL(9,G4:G5)</f>
        <v>363871</v>
      </c>
      <c r="H6" s="7"/>
      <c r="I6" s="24"/>
    </row>
    <row r="8" spans="1:9" x14ac:dyDescent="0.25">
      <c r="G8" s="51"/>
      <c r="H8" s="2"/>
    </row>
  </sheetData>
  <sheetProtection algorithmName="SHA-512" hashValue="2fKHdovVdfqc3e0IOTFef7uXYxXARW34GCLSIcBlLkz5F9PACMnKojXUIlxVuH4nmHfa5o+Wk0bFDFtS3ryWKA==" saltValue="W21taSBydYFaioWgcWtcWQ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EB8F-1A05-4D66-8F91-B257A7634E19}">
  <sheetPr>
    <pageSetUpPr fitToPage="1"/>
  </sheetPr>
  <dimension ref="A1:I17"/>
  <sheetViews>
    <sheetView showGridLines="0" workbookViewId="0">
      <selection sqref="A1:I1"/>
    </sheetView>
  </sheetViews>
  <sheetFormatPr defaultRowHeight="15" x14ac:dyDescent="0.25"/>
  <cols>
    <col min="1" max="1" width="12" style="27" customWidth="1"/>
    <col min="2" max="2" width="24.85546875" style="28" customWidth="1"/>
    <col min="3" max="3" width="14.42578125" style="28" hidden="1" customWidth="1"/>
    <col min="4" max="4" width="41.28515625" style="28" hidden="1" customWidth="1"/>
    <col min="5" max="5" width="44.710937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188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2" t="s">
        <v>8</v>
      </c>
      <c r="G3" s="58" t="s">
        <v>6</v>
      </c>
      <c r="H3" s="8" t="s">
        <v>159</v>
      </c>
      <c r="I3" s="19"/>
    </row>
    <row r="4" spans="1:9" x14ac:dyDescent="0.25">
      <c r="A4" s="59" t="s">
        <v>65</v>
      </c>
      <c r="B4" s="60" t="s">
        <v>66</v>
      </c>
      <c r="C4" s="60" t="s">
        <v>15</v>
      </c>
      <c r="D4" s="60" t="s">
        <v>16</v>
      </c>
      <c r="E4" s="60" t="s">
        <v>17</v>
      </c>
      <c r="F4" s="64">
        <v>220</v>
      </c>
      <c r="G4" s="62">
        <v>12000</v>
      </c>
      <c r="H4" s="3" t="s">
        <v>161</v>
      </c>
      <c r="I4" s="25" t="s">
        <v>80</v>
      </c>
    </row>
    <row r="5" spans="1:9" x14ac:dyDescent="0.25">
      <c r="A5" s="59" t="s">
        <v>68</v>
      </c>
      <c r="B5" s="60" t="s">
        <v>69</v>
      </c>
      <c r="C5" s="60" t="s">
        <v>15</v>
      </c>
      <c r="D5" s="60" t="s">
        <v>16</v>
      </c>
      <c r="E5" s="60" t="s">
        <v>54</v>
      </c>
      <c r="F5" s="61">
        <v>221</v>
      </c>
      <c r="G5" s="62">
        <v>62000</v>
      </c>
      <c r="H5" s="3" t="s">
        <v>162</v>
      </c>
      <c r="I5" s="25" t="s">
        <v>85</v>
      </c>
    </row>
    <row r="6" spans="1:9" x14ac:dyDescent="0.25">
      <c r="A6" s="76" t="s">
        <v>70</v>
      </c>
      <c r="B6" s="63" t="s">
        <v>71</v>
      </c>
      <c r="C6" s="63" t="s">
        <v>15</v>
      </c>
      <c r="D6" s="63" t="s">
        <v>29</v>
      </c>
      <c r="E6" s="63" t="s">
        <v>30</v>
      </c>
      <c r="F6" s="64">
        <v>229</v>
      </c>
      <c r="G6" s="65">
        <v>139871.75</v>
      </c>
      <c r="H6" s="12" t="s">
        <v>163</v>
      </c>
      <c r="I6" s="26" t="s">
        <v>92</v>
      </c>
    </row>
    <row r="7" spans="1:9" x14ac:dyDescent="0.25">
      <c r="A7" s="27" t="s">
        <v>1</v>
      </c>
      <c r="B7" s="28" t="s">
        <v>12</v>
      </c>
      <c r="C7" s="28" t="s">
        <v>15</v>
      </c>
      <c r="D7" s="28" t="s">
        <v>16</v>
      </c>
      <c r="E7" s="28" t="s">
        <v>17</v>
      </c>
      <c r="F7" s="35">
        <v>220</v>
      </c>
      <c r="G7" s="36">
        <v>45000</v>
      </c>
      <c r="H7" s="2" t="s">
        <v>165</v>
      </c>
      <c r="I7" s="18" t="s">
        <v>101</v>
      </c>
    </row>
    <row r="8" spans="1:9" x14ac:dyDescent="0.25">
      <c r="A8" s="27" t="s">
        <v>1</v>
      </c>
      <c r="B8" s="28" t="s">
        <v>12</v>
      </c>
      <c r="C8" s="28" t="s">
        <v>15</v>
      </c>
      <c r="D8" s="28" t="s">
        <v>16</v>
      </c>
      <c r="E8" s="28" t="s">
        <v>18</v>
      </c>
      <c r="F8" s="35">
        <v>222</v>
      </c>
      <c r="G8" s="36">
        <v>30000</v>
      </c>
      <c r="H8" s="2" t="s">
        <v>165</v>
      </c>
      <c r="I8" s="18" t="s">
        <v>101</v>
      </c>
    </row>
    <row r="9" spans="1:9" x14ac:dyDescent="0.25">
      <c r="A9" s="27" t="s">
        <v>1</v>
      </c>
      <c r="B9" s="28" t="s">
        <v>12</v>
      </c>
      <c r="C9" s="28" t="s">
        <v>15</v>
      </c>
      <c r="D9" s="28" t="s">
        <v>16</v>
      </c>
      <c r="E9" s="28" t="s">
        <v>11</v>
      </c>
      <c r="F9" s="35">
        <v>225</v>
      </c>
      <c r="G9" s="36">
        <v>45000</v>
      </c>
      <c r="H9" s="2" t="s">
        <v>165</v>
      </c>
      <c r="I9" s="18" t="s">
        <v>101</v>
      </c>
    </row>
    <row r="10" spans="1:9" x14ac:dyDescent="0.25">
      <c r="A10" s="27" t="s">
        <v>1</v>
      </c>
      <c r="B10" s="28" t="s">
        <v>12</v>
      </c>
      <c r="C10" s="28" t="s">
        <v>15</v>
      </c>
      <c r="D10" s="28" t="s">
        <v>16</v>
      </c>
      <c r="E10" s="28" t="s">
        <v>14</v>
      </c>
      <c r="F10" s="35">
        <v>228</v>
      </c>
      <c r="G10" s="36">
        <v>45000</v>
      </c>
      <c r="H10" s="2" t="s">
        <v>165</v>
      </c>
      <c r="I10" s="18" t="s">
        <v>101</v>
      </c>
    </row>
    <row r="11" spans="1:9" x14ac:dyDescent="0.25">
      <c r="A11" s="76" t="s">
        <v>27</v>
      </c>
      <c r="B11" s="63" t="s">
        <v>28</v>
      </c>
      <c r="C11" s="63" t="s">
        <v>15</v>
      </c>
      <c r="D11" s="63" t="s">
        <v>29</v>
      </c>
      <c r="E11" s="63" t="s">
        <v>30</v>
      </c>
      <c r="F11" s="64">
        <v>229</v>
      </c>
      <c r="G11" s="65">
        <v>140000</v>
      </c>
      <c r="H11" s="12" t="s">
        <v>166</v>
      </c>
      <c r="I11" s="26" t="s">
        <v>108</v>
      </c>
    </row>
    <row r="12" spans="1:9" x14ac:dyDescent="0.25">
      <c r="A12" s="27" t="s">
        <v>39</v>
      </c>
      <c r="B12" s="28" t="s">
        <v>40</v>
      </c>
      <c r="C12" s="28" t="s">
        <v>15</v>
      </c>
      <c r="D12" s="28" t="s">
        <v>16</v>
      </c>
      <c r="E12" s="28" t="s">
        <v>17</v>
      </c>
      <c r="F12" s="35">
        <v>220</v>
      </c>
      <c r="G12" s="36">
        <v>10000</v>
      </c>
      <c r="H12" s="2" t="s">
        <v>168</v>
      </c>
      <c r="I12" s="18" t="s">
        <v>126</v>
      </c>
    </row>
    <row r="13" spans="1:9" x14ac:dyDescent="0.25">
      <c r="A13" s="52" t="s">
        <v>39</v>
      </c>
      <c r="B13" s="53" t="s">
        <v>40</v>
      </c>
      <c r="C13" s="53" t="s">
        <v>15</v>
      </c>
      <c r="D13" s="53" t="s">
        <v>16</v>
      </c>
      <c r="E13" s="53" t="s">
        <v>14</v>
      </c>
      <c r="F13" s="54">
        <v>228</v>
      </c>
      <c r="G13" s="55">
        <v>10000</v>
      </c>
      <c r="H13" s="10" t="s">
        <v>168</v>
      </c>
      <c r="I13" s="23" t="s">
        <v>123</v>
      </c>
    </row>
    <row r="14" spans="1:9" x14ac:dyDescent="0.25">
      <c r="A14" s="76" t="s">
        <v>45</v>
      </c>
      <c r="B14" s="63" t="s">
        <v>46</v>
      </c>
      <c r="C14" s="63" t="s">
        <v>15</v>
      </c>
      <c r="D14" s="63" t="s">
        <v>16</v>
      </c>
      <c r="E14" s="63" t="s">
        <v>17</v>
      </c>
      <c r="F14" s="64">
        <v>220</v>
      </c>
      <c r="G14" s="65">
        <v>20000</v>
      </c>
      <c r="H14" s="12" t="s">
        <v>169</v>
      </c>
      <c r="I14" s="26" t="s">
        <v>131</v>
      </c>
    </row>
    <row r="15" spans="1:9" x14ac:dyDescent="0.25">
      <c r="A15" s="76" t="s">
        <v>52</v>
      </c>
      <c r="B15" s="63" t="s">
        <v>53</v>
      </c>
      <c r="C15" s="63" t="s">
        <v>15</v>
      </c>
      <c r="D15" s="63" t="s">
        <v>16</v>
      </c>
      <c r="E15" s="63" t="s">
        <v>54</v>
      </c>
      <c r="F15" s="64">
        <v>221</v>
      </c>
      <c r="G15" s="65">
        <v>38500</v>
      </c>
      <c r="H15" s="12" t="s">
        <v>170</v>
      </c>
      <c r="I15" s="26" t="s">
        <v>139</v>
      </c>
    </row>
    <row r="16" spans="1:9" x14ac:dyDescent="0.25">
      <c r="A16" s="27" t="s">
        <v>62</v>
      </c>
      <c r="B16" s="28" t="s">
        <v>63</v>
      </c>
      <c r="C16" s="28" t="s">
        <v>15</v>
      </c>
      <c r="D16" s="28" t="s">
        <v>16</v>
      </c>
      <c r="E16" s="28" t="s">
        <v>18</v>
      </c>
      <c r="F16" s="64">
        <v>222</v>
      </c>
      <c r="G16" s="36">
        <v>30000</v>
      </c>
      <c r="H16" s="2" t="s">
        <v>172</v>
      </c>
      <c r="I16" s="18" t="s">
        <v>149</v>
      </c>
    </row>
    <row r="17" spans="1:9" s="5" customFormat="1" x14ac:dyDescent="0.25">
      <c r="A17" s="56"/>
      <c r="B17" s="57"/>
      <c r="C17" s="57"/>
      <c r="D17" s="57"/>
      <c r="E17" s="66"/>
      <c r="F17" s="49" t="s">
        <v>175</v>
      </c>
      <c r="G17" s="67">
        <f>SUBTOTAL(9,G4:G16)</f>
        <v>627371.75</v>
      </c>
      <c r="H17" s="7"/>
      <c r="I17" s="24"/>
    </row>
  </sheetData>
  <sheetProtection algorithmName="SHA-512" hashValue="blPwtPII2Jp4mvg/gGRRTG/oaPTyEpJr70WsnOLPHTi4ek+VWajX99XLD/eQPHnz5VyTdgRU+1kfPlhhID3XAw==" saltValue="NLF+Ptmo9q86x5B9/vqy6A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9637-4591-4164-AB07-9762D0A845DE}">
  <sheetPr>
    <pageSetUpPr fitToPage="1"/>
  </sheetPr>
  <dimension ref="A1:I46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4.85546875" style="28" customWidth="1"/>
    <col min="3" max="3" width="9.85546875" style="28" hidden="1" customWidth="1"/>
    <col min="4" max="4" width="50" style="28" hidden="1" customWidth="1"/>
    <col min="5" max="5" width="54.57031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189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x14ac:dyDescent="0.25">
      <c r="A4" s="27" t="s">
        <v>65</v>
      </c>
      <c r="B4" s="28" t="s">
        <v>66</v>
      </c>
      <c r="C4" s="28" t="s">
        <v>4</v>
      </c>
      <c r="D4" s="28" t="s">
        <v>7</v>
      </c>
      <c r="E4" s="28" t="s">
        <v>14</v>
      </c>
      <c r="F4" s="35">
        <v>300</v>
      </c>
      <c r="G4" s="36">
        <v>250000</v>
      </c>
      <c r="H4" s="2" t="s">
        <v>161</v>
      </c>
      <c r="I4" s="18" t="s">
        <v>76</v>
      </c>
    </row>
    <row r="5" spans="1:9" x14ac:dyDescent="0.25">
      <c r="A5" s="27" t="s">
        <v>65</v>
      </c>
      <c r="B5" s="28" t="s">
        <v>66</v>
      </c>
      <c r="C5" s="28" t="s">
        <v>4</v>
      </c>
      <c r="D5" s="28" t="s">
        <v>7</v>
      </c>
      <c r="E5" s="28" t="s">
        <v>18</v>
      </c>
      <c r="F5" s="35">
        <v>294</v>
      </c>
      <c r="G5" s="36">
        <v>125000</v>
      </c>
      <c r="H5" s="2" t="s">
        <v>161</v>
      </c>
      <c r="I5" s="18" t="s">
        <v>77</v>
      </c>
    </row>
    <row r="6" spans="1:9" s="5" customFormat="1" x14ac:dyDescent="0.25">
      <c r="A6" s="37" t="s">
        <v>65</v>
      </c>
      <c r="B6" s="38" t="s">
        <v>66</v>
      </c>
      <c r="C6" s="38" t="s">
        <v>4</v>
      </c>
      <c r="D6" s="38" t="s">
        <v>47</v>
      </c>
      <c r="E6" s="38" t="s">
        <v>14</v>
      </c>
      <c r="F6" s="39">
        <v>285</v>
      </c>
      <c r="G6" s="40">
        <v>40743.5</v>
      </c>
      <c r="H6" s="10" t="s">
        <v>161</v>
      </c>
      <c r="I6" s="20" t="s">
        <v>79</v>
      </c>
    </row>
    <row r="7" spans="1:9" s="5" customFormat="1" x14ac:dyDescent="0.25">
      <c r="A7" s="37" t="s">
        <v>68</v>
      </c>
      <c r="B7" s="38" t="s">
        <v>69</v>
      </c>
      <c r="C7" s="38" t="s">
        <v>4</v>
      </c>
      <c r="D7" s="38" t="s">
        <v>47</v>
      </c>
      <c r="E7" s="38" t="s">
        <v>14</v>
      </c>
      <c r="F7" s="39">
        <v>285</v>
      </c>
      <c r="G7" s="40">
        <v>200000</v>
      </c>
      <c r="H7" s="11" t="s">
        <v>162</v>
      </c>
      <c r="I7" s="20" t="s">
        <v>87</v>
      </c>
    </row>
    <row r="8" spans="1:9" s="5" customFormat="1" ht="30" x14ac:dyDescent="0.25">
      <c r="A8" s="41" t="s">
        <v>70</v>
      </c>
      <c r="B8" s="42" t="s">
        <v>71</v>
      </c>
      <c r="C8" s="42" t="s">
        <v>4</v>
      </c>
      <c r="D8" s="42" t="s">
        <v>7</v>
      </c>
      <c r="E8" s="42" t="s">
        <v>11</v>
      </c>
      <c r="F8" s="43">
        <v>296</v>
      </c>
      <c r="G8" s="44">
        <v>165931.75</v>
      </c>
      <c r="H8" s="4" t="s">
        <v>163</v>
      </c>
      <c r="I8" s="21" t="s">
        <v>91</v>
      </c>
    </row>
    <row r="9" spans="1:9" s="5" customFormat="1" x14ac:dyDescent="0.25">
      <c r="A9" s="37" t="s">
        <v>70</v>
      </c>
      <c r="B9" s="38" t="s">
        <v>71</v>
      </c>
      <c r="C9" s="38" t="s">
        <v>4</v>
      </c>
      <c r="D9" s="38" t="s">
        <v>47</v>
      </c>
      <c r="E9" s="38" t="s">
        <v>14</v>
      </c>
      <c r="F9" s="39">
        <v>285</v>
      </c>
      <c r="G9" s="40">
        <v>47940</v>
      </c>
      <c r="H9" s="11" t="s">
        <v>163</v>
      </c>
      <c r="I9" s="20" t="s">
        <v>179</v>
      </c>
    </row>
    <row r="10" spans="1:9" s="5" customFormat="1" x14ac:dyDescent="0.25">
      <c r="A10" s="37" t="s">
        <v>73</v>
      </c>
      <c r="B10" s="38" t="s">
        <v>74</v>
      </c>
      <c r="C10" s="38" t="s">
        <v>4</v>
      </c>
      <c r="D10" s="38" t="s">
        <v>47</v>
      </c>
      <c r="E10" s="38" t="s">
        <v>14</v>
      </c>
      <c r="F10" s="39">
        <v>285</v>
      </c>
      <c r="G10" s="40">
        <v>250000</v>
      </c>
      <c r="H10" s="11" t="s">
        <v>164</v>
      </c>
      <c r="I10" s="20" t="s">
        <v>93</v>
      </c>
    </row>
    <row r="11" spans="1:9" s="5" customFormat="1" x14ac:dyDescent="0.25">
      <c r="A11" s="41" t="s">
        <v>1</v>
      </c>
      <c r="B11" s="42" t="s">
        <v>12</v>
      </c>
      <c r="C11" s="42" t="s">
        <v>4</v>
      </c>
      <c r="D11" s="42" t="s">
        <v>7</v>
      </c>
      <c r="E11" s="42" t="s">
        <v>11</v>
      </c>
      <c r="F11" s="43">
        <v>296</v>
      </c>
      <c r="G11" s="44">
        <v>43871.75</v>
      </c>
      <c r="H11" s="2" t="s">
        <v>165</v>
      </c>
      <c r="I11" s="21" t="s">
        <v>104</v>
      </c>
    </row>
    <row r="12" spans="1:9" s="5" customFormat="1" x14ac:dyDescent="0.25">
      <c r="A12" s="37" t="s">
        <v>1</v>
      </c>
      <c r="B12" s="38" t="s">
        <v>12</v>
      </c>
      <c r="C12" s="38" t="s">
        <v>4</v>
      </c>
      <c r="D12" s="38" t="s">
        <v>47</v>
      </c>
      <c r="E12" s="38" t="s">
        <v>14</v>
      </c>
      <c r="F12" s="39">
        <v>285</v>
      </c>
      <c r="G12" s="40">
        <v>10000</v>
      </c>
      <c r="H12" s="10" t="s">
        <v>165</v>
      </c>
      <c r="I12" s="20" t="s">
        <v>97</v>
      </c>
    </row>
    <row r="13" spans="1:9" s="5" customFormat="1" x14ac:dyDescent="0.25">
      <c r="A13" s="45" t="s">
        <v>27</v>
      </c>
      <c r="B13" s="46" t="s">
        <v>28</v>
      </c>
      <c r="C13" s="46" t="s">
        <v>4</v>
      </c>
      <c r="D13" s="46" t="s">
        <v>7</v>
      </c>
      <c r="E13" s="46" t="s">
        <v>11</v>
      </c>
      <c r="F13" s="47">
        <v>296</v>
      </c>
      <c r="G13" s="48">
        <v>160000</v>
      </c>
      <c r="H13" s="12" t="s">
        <v>166</v>
      </c>
      <c r="I13" s="22" t="s">
        <v>105</v>
      </c>
    </row>
    <row r="14" spans="1:9" s="5" customFormat="1" x14ac:dyDescent="0.25">
      <c r="A14" s="37" t="s">
        <v>39</v>
      </c>
      <c r="B14" s="38" t="s">
        <v>40</v>
      </c>
      <c r="C14" s="38" t="s">
        <v>4</v>
      </c>
      <c r="D14" s="38" t="s">
        <v>41</v>
      </c>
      <c r="E14" s="38" t="s">
        <v>18</v>
      </c>
      <c r="F14" s="39">
        <v>306</v>
      </c>
      <c r="G14" s="40">
        <v>87871.75</v>
      </c>
      <c r="H14" s="10" t="s">
        <v>168</v>
      </c>
      <c r="I14" s="20" t="s">
        <v>118</v>
      </c>
    </row>
    <row r="15" spans="1:9" s="5" customFormat="1" x14ac:dyDescent="0.25">
      <c r="A15" s="41" t="s">
        <v>45</v>
      </c>
      <c r="B15" s="42" t="s">
        <v>46</v>
      </c>
      <c r="C15" s="42" t="s">
        <v>4</v>
      </c>
      <c r="D15" s="42" t="s">
        <v>7</v>
      </c>
      <c r="E15" s="42" t="s">
        <v>17</v>
      </c>
      <c r="F15" s="43">
        <v>293</v>
      </c>
      <c r="G15" s="44">
        <v>31164.2</v>
      </c>
      <c r="H15" s="2" t="s">
        <v>169</v>
      </c>
      <c r="I15" s="21" t="s">
        <v>128</v>
      </c>
    </row>
    <row r="16" spans="1:9" s="5" customFormat="1" x14ac:dyDescent="0.25">
      <c r="A16" s="37" t="s">
        <v>45</v>
      </c>
      <c r="B16" s="38" t="s">
        <v>46</v>
      </c>
      <c r="C16" s="38" t="s">
        <v>4</v>
      </c>
      <c r="D16" s="38" t="s">
        <v>47</v>
      </c>
      <c r="E16" s="38" t="s">
        <v>14</v>
      </c>
      <c r="F16" s="39">
        <v>285</v>
      </c>
      <c r="G16" s="40">
        <v>132707.04999999999</v>
      </c>
      <c r="H16" s="10" t="s">
        <v>169</v>
      </c>
      <c r="I16" s="20" t="s">
        <v>129</v>
      </c>
    </row>
    <row r="17" spans="1:9" s="5" customFormat="1" ht="30" x14ac:dyDescent="0.25">
      <c r="A17" s="37" t="s">
        <v>52</v>
      </c>
      <c r="B17" s="38" t="s">
        <v>53</v>
      </c>
      <c r="C17" s="38" t="s">
        <v>4</v>
      </c>
      <c r="D17" s="38" t="s">
        <v>7</v>
      </c>
      <c r="E17" s="38" t="s">
        <v>14</v>
      </c>
      <c r="F17" s="39">
        <v>300</v>
      </c>
      <c r="G17" s="40">
        <v>221100</v>
      </c>
      <c r="H17" s="11" t="s">
        <v>170</v>
      </c>
      <c r="I17" s="20" t="s">
        <v>137</v>
      </c>
    </row>
    <row r="18" spans="1:9" s="5" customFormat="1" ht="30" x14ac:dyDescent="0.25">
      <c r="A18" s="37" t="s">
        <v>59</v>
      </c>
      <c r="B18" s="38" t="s">
        <v>60</v>
      </c>
      <c r="C18" s="38" t="s">
        <v>4</v>
      </c>
      <c r="D18" s="38" t="s">
        <v>7</v>
      </c>
      <c r="E18" s="38" t="s">
        <v>14</v>
      </c>
      <c r="F18" s="39">
        <v>300</v>
      </c>
      <c r="G18" s="40">
        <v>203871.75</v>
      </c>
      <c r="H18" s="11" t="s">
        <v>171</v>
      </c>
      <c r="I18" s="20" t="s">
        <v>143</v>
      </c>
    </row>
    <row r="19" spans="1:9" s="5" customFormat="1" x14ac:dyDescent="0.25">
      <c r="A19" s="41" t="s">
        <v>62</v>
      </c>
      <c r="B19" s="42" t="s">
        <v>63</v>
      </c>
      <c r="C19" s="42" t="s">
        <v>4</v>
      </c>
      <c r="D19" s="42" t="s">
        <v>7</v>
      </c>
      <c r="E19" s="42" t="s">
        <v>17</v>
      </c>
      <c r="F19" s="43">
        <v>293</v>
      </c>
      <c r="G19" s="44">
        <v>28000</v>
      </c>
      <c r="H19" s="4" t="s">
        <v>172</v>
      </c>
      <c r="I19" s="21" t="s">
        <v>147</v>
      </c>
    </row>
    <row r="20" spans="1:9" s="5" customFormat="1" x14ac:dyDescent="0.25">
      <c r="A20" s="37" t="s">
        <v>62</v>
      </c>
      <c r="B20" s="38" t="s">
        <v>63</v>
      </c>
      <c r="C20" s="38" t="s">
        <v>4</v>
      </c>
      <c r="D20" s="38" t="s">
        <v>7</v>
      </c>
      <c r="E20" s="38" t="s">
        <v>18</v>
      </c>
      <c r="F20" s="39">
        <v>294</v>
      </c>
      <c r="G20" s="40">
        <v>124640</v>
      </c>
      <c r="H20" s="11" t="s">
        <v>172</v>
      </c>
      <c r="I20" s="20" t="s">
        <v>146</v>
      </c>
    </row>
    <row r="21" spans="1:9" s="5" customFormat="1" x14ac:dyDescent="0.25">
      <c r="A21" s="41"/>
      <c r="B21" s="42"/>
      <c r="C21" s="42"/>
      <c r="D21" s="42"/>
      <c r="E21" s="49"/>
      <c r="F21" s="49" t="s">
        <v>175</v>
      </c>
      <c r="G21" s="50">
        <f>SUBTOTAL(9,G4:G20)</f>
        <v>2122841.75</v>
      </c>
      <c r="H21" s="9"/>
      <c r="I21" s="21"/>
    </row>
    <row r="22" spans="1:9" x14ac:dyDescent="0.25">
      <c r="G22" s="51"/>
      <c r="H22" s="2"/>
    </row>
    <row r="23" spans="1:9" ht="15.75" x14ac:dyDescent="0.25">
      <c r="E23" s="29" t="s">
        <v>173</v>
      </c>
      <c r="G23" s="51"/>
      <c r="H23" s="2"/>
    </row>
    <row r="24" spans="1:9" x14ac:dyDescent="0.25">
      <c r="A24" s="32" t="s">
        <v>0</v>
      </c>
      <c r="B24" s="32" t="s">
        <v>2</v>
      </c>
      <c r="C24" s="32" t="s">
        <v>3</v>
      </c>
      <c r="D24" s="32" t="s">
        <v>5</v>
      </c>
      <c r="E24" s="32" t="s">
        <v>9</v>
      </c>
      <c r="F24" s="33" t="s">
        <v>8</v>
      </c>
      <c r="G24" s="34" t="s">
        <v>6</v>
      </c>
      <c r="H24" s="8" t="s">
        <v>159</v>
      </c>
      <c r="I24" s="19"/>
    </row>
    <row r="25" spans="1:9" x14ac:dyDescent="0.25">
      <c r="A25" s="52" t="s">
        <v>156</v>
      </c>
      <c r="B25" s="53" t="s">
        <v>157</v>
      </c>
      <c r="C25" s="53" t="s">
        <v>4</v>
      </c>
      <c r="D25" s="53" t="s">
        <v>7</v>
      </c>
      <c r="E25" s="38" t="s">
        <v>10</v>
      </c>
      <c r="F25" s="54">
        <v>290</v>
      </c>
      <c r="G25" s="55">
        <v>527743.49</v>
      </c>
      <c r="H25" s="10" t="s">
        <v>160</v>
      </c>
      <c r="I25" s="23" t="s">
        <v>158</v>
      </c>
    </row>
    <row r="26" spans="1:9" s="5" customFormat="1" ht="30" x14ac:dyDescent="0.25">
      <c r="A26" s="41" t="s">
        <v>65</v>
      </c>
      <c r="B26" s="42" t="s">
        <v>66</v>
      </c>
      <c r="C26" s="42" t="s">
        <v>4</v>
      </c>
      <c r="D26" s="42" t="s">
        <v>7</v>
      </c>
      <c r="E26" s="42" t="s">
        <v>10</v>
      </c>
      <c r="F26" s="43">
        <v>290</v>
      </c>
      <c r="G26" s="44">
        <v>10000</v>
      </c>
      <c r="H26" s="2" t="s">
        <v>161</v>
      </c>
      <c r="I26" s="21" t="s">
        <v>82</v>
      </c>
    </row>
    <row r="27" spans="1:9" s="5" customFormat="1" ht="30" x14ac:dyDescent="0.25">
      <c r="A27" s="41" t="s">
        <v>65</v>
      </c>
      <c r="B27" s="42" t="s">
        <v>66</v>
      </c>
      <c r="C27" s="42" t="s">
        <v>4</v>
      </c>
      <c r="D27" s="42" t="s">
        <v>7</v>
      </c>
      <c r="E27" s="42" t="s">
        <v>13</v>
      </c>
      <c r="F27" s="43">
        <v>299</v>
      </c>
      <c r="G27" s="44">
        <v>10000</v>
      </c>
      <c r="H27" s="2" t="s">
        <v>161</v>
      </c>
      <c r="I27" s="21" t="s">
        <v>83</v>
      </c>
    </row>
    <row r="28" spans="1:9" s="5" customFormat="1" ht="30" x14ac:dyDescent="0.25">
      <c r="A28" s="37" t="s">
        <v>65</v>
      </c>
      <c r="B28" s="38" t="s">
        <v>66</v>
      </c>
      <c r="C28" s="38" t="s">
        <v>4</v>
      </c>
      <c r="D28" s="38" t="s">
        <v>7</v>
      </c>
      <c r="E28" s="38" t="s">
        <v>13</v>
      </c>
      <c r="F28" s="39">
        <v>299</v>
      </c>
      <c r="G28" s="40">
        <v>20000</v>
      </c>
      <c r="H28" s="10" t="s">
        <v>161</v>
      </c>
      <c r="I28" s="20" t="s">
        <v>81</v>
      </c>
    </row>
    <row r="29" spans="1:9" s="5" customFormat="1" x14ac:dyDescent="0.25">
      <c r="A29" s="41" t="s">
        <v>68</v>
      </c>
      <c r="B29" s="42" t="s">
        <v>69</v>
      </c>
      <c r="C29" s="42" t="s">
        <v>4</v>
      </c>
      <c r="D29" s="42" t="s">
        <v>7</v>
      </c>
      <c r="E29" s="42" t="s">
        <v>10</v>
      </c>
      <c r="F29" s="43">
        <v>290</v>
      </c>
      <c r="G29" s="44">
        <v>19971.75</v>
      </c>
      <c r="H29" s="4" t="s">
        <v>162</v>
      </c>
      <c r="I29" s="21" t="s">
        <v>86</v>
      </c>
    </row>
    <row r="30" spans="1:9" s="5" customFormat="1" x14ac:dyDescent="0.25">
      <c r="A30" s="37" t="s">
        <v>68</v>
      </c>
      <c r="B30" s="38" t="s">
        <v>69</v>
      </c>
      <c r="C30" s="38" t="s">
        <v>4</v>
      </c>
      <c r="D30" s="38" t="s">
        <v>7</v>
      </c>
      <c r="E30" s="38" t="s">
        <v>13</v>
      </c>
      <c r="F30" s="39">
        <v>299</v>
      </c>
      <c r="G30" s="40">
        <v>43900</v>
      </c>
      <c r="H30" s="11" t="s">
        <v>162</v>
      </c>
      <c r="I30" s="20" t="s">
        <v>86</v>
      </c>
    </row>
    <row r="31" spans="1:9" s="5" customFormat="1" x14ac:dyDescent="0.25">
      <c r="A31" s="37" t="s">
        <v>70</v>
      </c>
      <c r="B31" s="38" t="s">
        <v>71</v>
      </c>
      <c r="C31" s="38" t="s">
        <v>4</v>
      </c>
      <c r="D31" s="38" t="s">
        <v>7</v>
      </c>
      <c r="E31" s="38" t="s">
        <v>10</v>
      </c>
      <c r="F31" s="39">
        <v>290</v>
      </c>
      <c r="G31" s="40">
        <v>50000</v>
      </c>
      <c r="H31" s="11" t="s">
        <v>163</v>
      </c>
      <c r="I31" s="20" t="s">
        <v>90</v>
      </c>
    </row>
    <row r="32" spans="1:9" s="5" customFormat="1" x14ac:dyDescent="0.25">
      <c r="A32" s="41" t="s">
        <v>1</v>
      </c>
      <c r="B32" s="42" t="s">
        <v>12</v>
      </c>
      <c r="C32" s="42" t="s">
        <v>4</v>
      </c>
      <c r="D32" s="42" t="s">
        <v>7</v>
      </c>
      <c r="E32" s="42" t="s">
        <v>10</v>
      </c>
      <c r="F32" s="43">
        <v>290</v>
      </c>
      <c r="G32" s="44">
        <v>36000</v>
      </c>
      <c r="H32" s="2" t="s">
        <v>165</v>
      </c>
      <c r="I32" s="21" t="s">
        <v>98</v>
      </c>
    </row>
    <row r="33" spans="1:9" s="5" customFormat="1" ht="30" x14ac:dyDescent="0.25">
      <c r="A33" s="37" t="s">
        <v>1</v>
      </c>
      <c r="B33" s="38" t="s">
        <v>12</v>
      </c>
      <c r="C33" s="38" t="s">
        <v>4</v>
      </c>
      <c r="D33" s="38" t="s">
        <v>7</v>
      </c>
      <c r="E33" s="38" t="s">
        <v>13</v>
      </c>
      <c r="F33" s="39">
        <v>299</v>
      </c>
      <c r="G33" s="40">
        <v>174000</v>
      </c>
      <c r="H33" s="10" t="s">
        <v>165</v>
      </c>
      <c r="I33" s="20" t="s">
        <v>99</v>
      </c>
    </row>
    <row r="34" spans="1:9" s="5" customFormat="1" x14ac:dyDescent="0.25">
      <c r="A34" s="41" t="s">
        <v>27</v>
      </c>
      <c r="B34" s="42" t="s">
        <v>28</v>
      </c>
      <c r="C34" s="42" t="s">
        <v>4</v>
      </c>
      <c r="D34" s="42" t="s">
        <v>7</v>
      </c>
      <c r="E34" s="42" t="s">
        <v>10</v>
      </c>
      <c r="F34" s="43">
        <v>290</v>
      </c>
      <c r="G34" s="44">
        <v>40000</v>
      </c>
      <c r="H34" s="2" t="s">
        <v>166</v>
      </c>
      <c r="I34" s="21" t="s">
        <v>106</v>
      </c>
    </row>
    <row r="35" spans="1:9" s="5" customFormat="1" ht="30" x14ac:dyDescent="0.25">
      <c r="A35" s="37" t="s">
        <v>27</v>
      </c>
      <c r="B35" s="38" t="s">
        <v>28</v>
      </c>
      <c r="C35" s="38" t="s">
        <v>4</v>
      </c>
      <c r="D35" s="38" t="s">
        <v>7</v>
      </c>
      <c r="E35" s="38" t="s">
        <v>13</v>
      </c>
      <c r="F35" s="39">
        <v>299</v>
      </c>
      <c r="G35" s="40">
        <v>63871.15</v>
      </c>
      <c r="H35" s="10" t="s">
        <v>166</v>
      </c>
      <c r="I35" s="20" t="s">
        <v>107</v>
      </c>
    </row>
    <row r="36" spans="1:9" s="5" customFormat="1" x14ac:dyDescent="0.25">
      <c r="A36" s="41" t="s">
        <v>36</v>
      </c>
      <c r="B36" s="42" t="s">
        <v>37</v>
      </c>
      <c r="C36" s="42" t="s">
        <v>4</v>
      </c>
      <c r="D36" s="42" t="s">
        <v>7</v>
      </c>
      <c r="E36" s="42" t="s">
        <v>10</v>
      </c>
      <c r="F36" s="43">
        <v>290</v>
      </c>
      <c r="G36" s="44">
        <v>134000</v>
      </c>
      <c r="H36" s="2" t="s">
        <v>167</v>
      </c>
      <c r="I36" s="21" t="s">
        <v>112</v>
      </c>
    </row>
    <row r="37" spans="1:9" s="5" customFormat="1" ht="60" x14ac:dyDescent="0.25">
      <c r="A37" s="37" t="s">
        <v>36</v>
      </c>
      <c r="B37" s="38" t="s">
        <v>37</v>
      </c>
      <c r="C37" s="38" t="s">
        <v>4</v>
      </c>
      <c r="D37" s="38" t="s">
        <v>7</v>
      </c>
      <c r="E37" s="38" t="s">
        <v>13</v>
      </c>
      <c r="F37" s="39">
        <v>299</v>
      </c>
      <c r="G37" s="40">
        <v>149000</v>
      </c>
      <c r="H37" s="10" t="s">
        <v>167</v>
      </c>
      <c r="I37" s="20" t="s">
        <v>113</v>
      </c>
    </row>
    <row r="38" spans="1:9" s="5" customFormat="1" x14ac:dyDescent="0.25">
      <c r="A38" s="41" t="s">
        <v>39</v>
      </c>
      <c r="B38" s="42" t="s">
        <v>40</v>
      </c>
      <c r="C38" s="42" t="s">
        <v>4</v>
      </c>
      <c r="D38" s="42" t="s">
        <v>7</v>
      </c>
      <c r="E38" s="42" t="s">
        <v>10</v>
      </c>
      <c r="F38" s="43">
        <v>290</v>
      </c>
      <c r="G38" s="44">
        <v>40000</v>
      </c>
      <c r="H38" s="2" t="s">
        <v>168</v>
      </c>
      <c r="I38" s="21" t="s">
        <v>119</v>
      </c>
    </row>
    <row r="39" spans="1:9" s="5" customFormat="1" ht="30" x14ac:dyDescent="0.25">
      <c r="A39" s="37" t="s">
        <v>39</v>
      </c>
      <c r="B39" s="38" t="s">
        <v>40</v>
      </c>
      <c r="C39" s="38" t="s">
        <v>4</v>
      </c>
      <c r="D39" s="38" t="s">
        <v>7</v>
      </c>
      <c r="E39" s="38" t="s">
        <v>13</v>
      </c>
      <c r="F39" s="39">
        <v>299</v>
      </c>
      <c r="G39" s="40">
        <v>136000</v>
      </c>
      <c r="H39" s="10" t="s">
        <v>168</v>
      </c>
      <c r="I39" s="20" t="s">
        <v>120</v>
      </c>
    </row>
    <row r="40" spans="1:9" s="5" customFormat="1" x14ac:dyDescent="0.25">
      <c r="A40" s="37" t="s">
        <v>45</v>
      </c>
      <c r="B40" s="38" t="s">
        <v>46</v>
      </c>
      <c r="C40" s="38" t="s">
        <v>4</v>
      </c>
      <c r="D40" s="38" t="s">
        <v>7</v>
      </c>
      <c r="E40" s="38" t="s">
        <v>13</v>
      </c>
      <c r="F40" s="39">
        <v>299</v>
      </c>
      <c r="G40" s="40">
        <v>100000</v>
      </c>
      <c r="H40" s="10" t="s">
        <v>169</v>
      </c>
      <c r="I40" s="20" t="s">
        <v>127</v>
      </c>
    </row>
    <row r="41" spans="1:9" s="5" customFormat="1" x14ac:dyDescent="0.25">
      <c r="A41" s="37" t="s">
        <v>52</v>
      </c>
      <c r="B41" s="38" t="s">
        <v>53</v>
      </c>
      <c r="C41" s="38" t="s">
        <v>4</v>
      </c>
      <c r="D41" s="38" t="s">
        <v>7</v>
      </c>
      <c r="E41" s="38" t="s">
        <v>10</v>
      </c>
      <c r="F41" s="39">
        <v>290</v>
      </c>
      <c r="G41" s="40">
        <v>42771.75</v>
      </c>
      <c r="H41" s="11" t="s">
        <v>170</v>
      </c>
      <c r="I41" s="20" t="s">
        <v>138</v>
      </c>
    </row>
    <row r="42" spans="1:9" s="5" customFormat="1" x14ac:dyDescent="0.25">
      <c r="A42" s="37" t="s">
        <v>59</v>
      </c>
      <c r="B42" s="38" t="s">
        <v>60</v>
      </c>
      <c r="C42" s="38" t="s">
        <v>4</v>
      </c>
      <c r="D42" s="38" t="s">
        <v>7</v>
      </c>
      <c r="E42" s="38" t="s">
        <v>13</v>
      </c>
      <c r="F42" s="39">
        <v>299</v>
      </c>
      <c r="G42" s="40">
        <v>60000</v>
      </c>
      <c r="H42" s="11" t="s">
        <v>171</v>
      </c>
      <c r="I42" s="20" t="s">
        <v>119</v>
      </c>
    </row>
    <row r="43" spans="1:9" s="5" customFormat="1" ht="30" x14ac:dyDescent="0.25">
      <c r="A43" s="37" t="s">
        <v>62</v>
      </c>
      <c r="B43" s="38" t="s">
        <v>63</v>
      </c>
      <c r="C43" s="38" t="s">
        <v>4</v>
      </c>
      <c r="D43" s="38" t="s">
        <v>7</v>
      </c>
      <c r="E43" s="38" t="s">
        <v>13</v>
      </c>
      <c r="F43" s="39">
        <v>299</v>
      </c>
      <c r="G43" s="40">
        <v>210000</v>
      </c>
      <c r="H43" s="11" t="s">
        <v>172</v>
      </c>
      <c r="I43" s="20" t="s">
        <v>145</v>
      </c>
    </row>
    <row r="44" spans="1:9" s="5" customFormat="1" x14ac:dyDescent="0.25">
      <c r="A44" s="41"/>
      <c r="B44" s="42"/>
      <c r="C44" s="42"/>
      <c r="D44" s="42"/>
      <c r="E44" s="49"/>
      <c r="F44" s="49" t="s">
        <v>176</v>
      </c>
      <c r="G44" s="50">
        <f>SUBTOTAL(9,G25:G43)</f>
        <v>1867258.1400000001</v>
      </c>
      <c r="H44" s="9"/>
      <c r="I44" s="21"/>
    </row>
    <row r="46" spans="1:9" x14ac:dyDescent="0.25">
      <c r="E46" s="49"/>
      <c r="F46" s="49" t="s">
        <v>177</v>
      </c>
      <c r="G46" s="50">
        <f>SUBTOTAL(9,G4:G44)</f>
        <v>3990099.89</v>
      </c>
      <c r="H46" s="9"/>
    </row>
  </sheetData>
  <sheetProtection algorithmName="SHA-512" hashValue="H7SL6nM+Rt3Ij2bsxMVXpCHQB0GrKu9Y8+x0xlM+GS7G2cQoAUniQ5H6vZ74JSlgfpFVYT2vQZcWRQiw5fL9Vw==" saltValue="MdC+QsIAH4SSHSZEtHC9nQ==" spinCount="100000" sheet="1" objects="1" scenarios="1" selectLockedCells="1" selectUnlockedCells="1"/>
  <mergeCells count="1">
    <mergeCell ref="A1:I1"/>
  </mergeCells>
  <pageMargins left="0.11811023622047245" right="0.11811023622047245" top="0.19685039370078741" bottom="0" header="0.31496062992125984" footer="0.31496062992125984"/>
  <pageSetup paperSize="9" scale="7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0CFF-1DD0-4C30-A984-D42D4C5ECB82}">
  <sheetPr>
    <pageSetUpPr fitToPage="1"/>
  </sheetPr>
  <dimension ref="A1:I22"/>
  <sheetViews>
    <sheetView showGridLines="0" workbookViewId="0">
      <selection sqref="A1:I1"/>
    </sheetView>
  </sheetViews>
  <sheetFormatPr defaultRowHeight="15" x14ac:dyDescent="0.25"/>
  <cols>
    <col min="1" max="1" width="8.140625" style="27" bestFit="1" customWidth="1"/>
    <col min="2" max="2" width="23.7109375" style="28" bestFit="1" customWidth="1"/>
    <col min="3" max="3" width="9.85546875" style="28" hidden="1" customWidth="1"/>
    <col min="4" max="4" width="50.7109375" style="28" hidden="1" customWidth="1"/>
    <col min="5" max="5" width="43.28515625" style="28" bestFit="1" customWidth="1"/>
    <col min="6" max="6" width="7" style="30" customWidth="1"/>
    <col min="7" max="7" width="16.42578125" style="31" bestFit="1" customWidth="1"/>
    <col min="8" max="8" width="39" style="1" hidden="1" customWidth="1"/>
    <col min="9" max="9" width="70.7109375" style="18" customWidth="1"/>
  </cols>
  <sheetData>
    <row r="1" spans="1:9" ht="21" x14ac:dyDescent="0.35">
      <c r="A1" s="90" t="s">
        <v>190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E2" s="29" t="s">
        <v>174</v>
      </c>
    </row>
    <row r="3" spans="1:9" x14ac:dyDescent="0.25">
      <c r="A3" s="32" t="s">
        <v>0</v>
      </c>
      <c r="B3" s="32" t="s">
        <v>2</v>
      </c>
      <c r="C3" s="32" t="s">
        <v>3</v>
      </c>
      <c r="D3" s="32" t="s">
        <v>5</v>
      </c>
      <c r="E3" s="32" t="s">
        <v>9</v>
      </c>
      <c r="F3" s="33" t="s">
        <v>8</v>
      </c>
      <c r="G3" s="34" t="s">
        <v>6</v>
      </c>
      <c r="H3" s="8" t="s">
        <v>159</v>
      </c>
      <c r="I3" s="19"/>
    </row>
    <row r="4" spans="1:9" ht="15" customHeight="1" x14ac:dyDescent="0.25">
      <c r="A4" s="52" t="s">
        <v>1</v>
      </c>
      <c r="B4" s="53" t="s">
        <v>12</v>
      </c>
      <c r="C4" s="53" t="s">
        <v>25</v>
      </c>
      <c r="D4" s="53" t="s">
        <v>26</v>
      </c>
      <c r="E4" s="53" t="s">
        <v>14</v>
      </c>
      <c r="F4" s="54">
        <v>380</v>
      </c>
      <c r="G4" s="55">
        <v>20000</v>
      </c>
      <c r="H4" s="10" t="s">
        <v>165</v>
      </c>
      <c r="I4" s="23" t="s">
        <v>102</v>
      </c>
    </row>
    <row r="5" spans="1:9" ht="15" customHeight="1" x14ac:dyDescent="0.25">
      <c r="A5" s="27" t="s">
        <v>36</v>
      </c>
      <c r="B5" s="28" t="s">
        <v>37</v>
      </c>
      <c r="C5" s="28" t="s">
        <v>25</v>
      </c>
      <c r="D5" s="28" t="s">
        <v>26</v>
      </c>
      <c r="E5" s="28" t="s">
        <v>17</v>
      </c>
      <c r="F5" s="35">
        <v>370</v>
      </c>
      <c r="G5" s="36">
        <v>50000</v>
      </c>
      <c r="H5" s="2" t="s">
        <v>167</v>
      </c>
      <c r="I5" s="18" t="s">
        <v>115</v>
      </c>
    </row>
    <row r="6" spans="1:9" ht="15" customHeight="1" x14ac:dyDescent="0.25">
      <c r="A6" s="27" t="s">
        <v>36</v>
      </c>
      <c r="B6" s="28" t="s">
        <v>37</v>
      </c>
      <c r="C6" s="28" t="s">
        <v>25</v>
      </c>
      <c r="D6" s="28" t="s">
        <v>26</v>
      </c>
      <c r="E6" s="28" t="s">
        <v>11</v>
      </c>
      <c r="F6" s="35">
        <v>374</v>
      </c>
      <c r="G6" s="36">
        <v>50000</v>
      </c>
      <c r="H6" s="2" t="s">
        <v>167</v>
      </c>
      <c r="I6" s="18" t="s">
        <v>115</v>
      </c>
    </row>
    <row r="7" spans="1:9" ht="15" customHeight="1" x14ac:dyDescent="0.25">
      <c r="A7" s="27" t="s">
        <v>36</v>
      </c>
      <c r="B7" s="28" t="s">
        <v>37</v>
      </c>
      <c r="C7" s="28" t="s">
        <v>25</v>
      </c>
      <c r="D7" s="28" t="s">
        <v>26</v>
      </c>
      <c r="E7" s="28" t="s">
        <v>14</v>
      </c>
      <c r="F7" s="35">
        <v>380</v>
      </c>
      <c r="G7" s="36">
        <v>50000</v>
      </c>
      <c r="H7" s="2" t="s">
        <v>167</v>
      </c>
      <c r="I7" s="18" t="s">
        <v>114</v>
      </c>
    </row>
    <row r="8" spans="1:9" ht="15" customHeight="1" x14ac:dyDescent="0.25">
      <c r="A8" s="59" t="s">
        <v>39</v>
      </c>
      <c r="B8" s="60" t="s">
        <v>40</v>
      </c>
      <c r="C8" s="60" t="s">
        <v>25</v>
      </c>
      <c r="D8" s="60" t="s">
        <v>26</v>
      </c>
      <c r="E8" s="60" t="s">
        <v>17</v>
      </c>
      <c r="F8" s="61">
        <v>370</v>
      </c>
      <c r="G8" s="62">
        <v>50000</v>
      </c>
      <c r="H8" s="3" t="s">
        <v>168</v>
      </c>
      <c r="I8" s="25" t="s">
        <v>115</v>
      </c>
    </row>
    <row r="9" spans="1:9" ht="15" customHeight="1" x14ac:dyDescent="0.25">
      <c r="A9" s="27" t="s">
        <v>39</v>
      </c>
      <c r="B9" s="28" t="s">
        <v>40</v>
      </c>
      <c r="C9" s="28" t="s">
        <v>25</v>
      </c>
      <c r="D9" s="28" t="s">
        <v>26</v>
      </c>
      <c r="E9" s="28" t="s">
        <v>11</v>
      </c>
      <c r="F9" s="35">
        <v>374</v>
      </c>
      <c r="G9" s="36">
        <v>50000</v>
      </c>
      <c r="H9" s="2" t="s">
        <v>168</v>
      </c>
      <c r="I9" s="18" t="s">
        <v>115</v>
      </c>
    </row>
    <row r="10" spans="1:9" ht="15" customHeight="1" x14ac:dyDescent="0.25">
      <c r="A10" s="27" t="s">
        <v>39</v>
      </c>
      <c r="B10" s="28" t="s">
        <v>40</v>
      </c>
      <c r="C10" s="28" t="s">
        <v>25</v>
      </c>
      <c r="D10" s="28" t="s">
        <v>26</v>
      </c>
      <c r="E10" s="28" t="s">
        <v>14</v>
      </c>
      <c r="F10" s="35">
        <v>380</v>
      </c>
      <c r="G10" s="36">
        <v>50000</v>
      </c>
      <c r="H10" s="2" t="s">
        <v>168</v>
      </c>
      <c r="I10" s="18" t="s">
        <v>121</v>
      </c>
    </row>
    <row r="11" spans="1:9" ht="15" customHeight="1" x14ac:dyDescent="0.25">
      <c r="A11" s="59" t="s">
        <v>45</v>
      </c>
      <c r="B11" s="60" t="s">
        <v>46</v>
      </c>
      <c r="C11" s="60" t="s">
        <v>25</v>
      </c>
      <c r="D11" s="60" t="s">
        <v>50</v>
      </c>
      <c r="E11" s="60" t="s">
        <v>30</v>
      </c>
      <c r="F11" s="61">
        <v>381</v>
      </c>
      <c r="G11" s="62">
        <v>50000</v>
      </c>
      <c r="H11" s="3" t="s">
        <v>169</v>
      </c>
      <c r="I11" s="25" t="s">
        <v>133</v>
      </c>
    </row>
    <row r="12" spans="1:9" ht="15" customHeight="1" x14ac:dyDescent="0.25">
      <c r="A12" s="27" t="s">
        <v>45</v>
      </c>
      <c r="B12" s="28" t="s">
        <v>46</v>
      </c>
      <c r="C12" s="28" t="s">
        <v>25</v>
      </c>
      <c r="D12" s="28" t="s">
        <v>26</v>
      </c>
      <c r="E12" s="28" t="s">
        <v>49</v>
      </c>
      <c r="F12" s="54">
        <v>375</v>
      </c>
      <c r="G12" s="36">
        <v>50000</v>
      </c>
      <c r="H12" s="2" t="s">
        <v>169</v>
      </c>
      <c r="I12" s="18" t="s">
        <v>136</v>
      </c>
    </row>
    <row r="13" spans="1:9" s="5" customFormat="1" x14ac:dyDescent="0.25">
      <c r="A13" s="56"/>
      <c r="B13" s="57"/>
      <c r="C13" s="57"/>
      <c r="D13" s="57"/>
      <c r="E13" s="66"/>
      <c r="F13" s="49" t="s">
        <v>175</v>
      </c>
      <c r="G13" s="67">
        <f>SUBTOTAL(9,G4:G12)</f>
        <v>420000</v>
      </c>
      <c r="H13" s="7"/>
      <c r="I13" s="24"/>
    </row>
    <row r="22" spans="7:8" x14ac:dyDescent="0.25">
      <c r="G22" s="51"/>
      <c r="H22" s="2"/>
    </row>
  </sheetData>
  <sheetProtection algorithmName="SHA-512" hashValue="l/KkOgLVIaVIknsSFQo/KGQ6I5iZ5cJpmpqleR590o921jBI2zbflktib5SOvzrJMeuI7R6ajAg9rHTnujixRg==" saltValue="CoZgNpc+53bFgU75OiPT8g==" spinCount="100000" sheet="1" objects="1" scenarios="1" selectLockedCells="1" selectUnlockedCells="1"/>
  <mergeCells count="1">
    <mergeCell ref="A1:I1"/>
  </mergeCells>
  <pageMargins left="0.11811023622047245" right="0.11811023622047245" top="0.78740157480314965" bottom="0.78740157480314965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3</vt:i4>
      </vt:variant>
    </vt:vector>
  </HeadingPairs>
  <TitlesOfParts>
    <vt:vector size="17" baseType="lpstr">
      <vt:lpstr>Planilha3</vt:lpstr>
      <vt:lpstr>GERAL</vt:lpstr>
      <vt:lpstr>GOVERNO</vt:lpstr>
      <vt:lpstr>DES. ECONOMICO</vt:lpstr>
      <vt:lpstr>SOCIAL</vt:lpstr>
      <vt:lpstr>DES. URBANO</vt:lpstr>
      <vt:lpstr>ESPORTE</vt:lpstr>
      <vt:lpstr>SAÚDE</vt:lpstr>
      <vt:lpstr>EDUCAÇÃO</vt:lpstr>
      <vt:lpstr>SERV. PÚBLICO</vt:lpstr>
      <vt:lpstr>SEGURANÇA</vt:lpstr>
      <vt:lpstr>CULTURA</vt:lpstr>
      <vt:lpstr>GESTÃO AMB.</vt:lpstr>
      <vt:lpstr>RELAÇÃO INST.</vt:lpstr>
      <vt:lpstr>GERAL!Area_de_impressao</vt:lpstr>
      <vt:lpstr>GERAL!Titulos_de_impressao</vt:lpstr>
      <vt:lpstr>SAÚDE!Titulos_de_impressao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Clelia Aparecida da Silva Ferreira</dc:creator>
  <cp:lastModifiedBy>Secretaria de Finanças Sec Finanças Louveira</cp:lastModifiedBy>
  <cp:lastPrinted>2026-03-30T19:32:18Z</cp:lastPrinted>
  <dcterms:created xsi:type="dcterms:W3CDTF">2026-01-09T11:13:16Z</dcterms:created>
  <dcterms:modified xsi:type="dcterms:W3CDTF">2026-04-08T15:23:40Z</dcterms:modified>
</cp:coreProperties>
</file>